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39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45" i="1"/>
  <c r="D45"/>
  <c r="E10"/>
  <c r="F10"/>
  <c r="D10"/>
  <c r="F41"/>
  <c r="E41"/>
  <c r="D41"/>
  <c r="E36"/>
  <c r="D36"/>
  <c r="F31"/>
  <c r="E31"/>
  <c r="D31"/>
  <c r="E11"/>
  <c r="D11"/>
  <c r="F25"/>
  <c r="E25"/>
  <c r="D25"/>
  <c r="F20"/>
  <c r="E20"/>
  <c r="D20"/>
  <c r="E12"/>
  <c r="D12"/>
  <c r="E7"/>
  <c r="D7"/>
  <c r="F43"/>
  <c r="F42"/>
  <c r="F40"/>
  <c r="F39"/>
  <c r="F38"/>
  <c r="F36"/>
  <c r="F37"/>
  <c r="F35"/>
  <c r="F34"/>
  <c r="F33"/>
  <c r="F32"/>
  <c r="F30"/>
  <c r="F29"/>
  <c r="F28"/>
  <c r="F27"/>
  <c r="F26"/>
  <c r="F24"/>
  <c r="F23"/>
  <c r="F22"/>
  <c r="F21"/>
  <c r="F19"/>
  <c r="F18"/>
  <c r="F16"/>
  <c r="F14"/>
  <c r="F13"/>
  <c r="F11"/>
  <c r="F9"/>
  <c r="F8"/>
  <c r="F7"/>
  <c r="F6"/>
  <c r="F45"/>
  <c r="F12"/>
</calcChain>
</file>

<file path=xl/sharedStrings.xml><?xml version="1.0" encoding="utf-8"?>
<sst xmlns="http://schemas.openxmlformats.org/spreadsheetml/2006/main" count="82" uniqueCount="46">
  <si>
    <t>Перечень работ по управлению, содержанию и ремонту МКД</t>
  </si>
  <si>
    <t>МКД №191</t>
  </si>
  <si>
    <t>МКД №193</t>
  </si>
  <si>
    <t>ТСЖ "Солидарность"</t>
  </si>
  <si>
    <t>Остаток на 01.01.2015г (руб.)</t>
  </si>
  <si>
    <t>в т. ч. МОП</t>
  </si>
  <si>
    <t>Погашение задолженности</t>
  </si>
  <si>
    <t>РАСХОДЫ (всего):</t>
  </si>
  <si>
    <t>ДОХОДЫ (всего):</t>
  </si>
  <si>
    <t>ед. изм.</t>
  </si>
  <si>
    <t>руб.</t>
  </si>
  <si>
    <t>ООО "ЕРКЦ" в т. ч.</t>
  </si>
  <si>
    <t>Ведение базы по кап. ремонту</t>
  </si>
  <si>
    <t>Содержание МОП</t>
  </si>
  <si>
    <t xml:space="preserve">БАНК </t>
  </si>
  <si>
    <t>Ведение счета</t>
  </si>
  <si>
    <t>МП "ЖКХ"</t>
  </si>
  <si>
    <t>ведение базы по коммун. услугам</t>
  </si>
  <si>
    <t>Аварийно-диспетчерская служба</t>
  </si>
  <si>
    <t>ИП Шишкин Д.И.</t>
  </si>
  <si>
    <t>осмотр, обслуживание</t>
  </si>
  <si>
    <t>Опрессовка,промывка</t>
  </si>
  <si>
    <t xml:space="preserve">ООО "АГРОПОМЭНЕРГО" </t>
  </si>
  <si>
    <t>ООО "ЮРЭК"</t>
  </si>
  <si>
    <t>обслуживание узла учета</t>
  </si>
  <si>
    <t>поверка, опломбирование</t>
  </si>
  <si>
    <t>Налоги</t>
  </si>
  <si>
    <t xml:space="preserve">Подготовка к зиме </t>
  </si>
  <si>
    <t>в т. ч. субботник</t>
  </si>
  <si>
    <t>Благоустройство</t>
  </si>
  <si>
    <t>бельевая площадка, грунт</t>
  </si>
  <si>
    <t>работы по ливнеотведению на подъездн. площадках</t>
  </si>
  <si>
    <t>обрезка деревьев</t>
  </si>
  <si>
    <t>покос, уборка сорняков</t>
  </si>
  <si>
    <t>УСЛУГИ (всего):</t>
  </si>
  <si>
    <t>РЕМОНТ</t>
  </si>
  <si>
    <t>Фасад ( двери, доводчики и др.)</t>
  </si>
  <si>
    <t>Подъезды ( текущий)</t>
  </si>
  <si>
    <t>Стояки ( замена, ремонт)</t>
  </si>
  <si>
    <t>Непредвиденные расходы</t>
  </si>
  <si>
    <t>УПРАВЛЕНИЕ</t>
  </si>
  <si>
    <t>Управление МКД, расходы связи, орг. техника</t>
  </si>
  <si>
    <t>Финансы, учет, отчетность и др.</t>
  </si>
  <si>
    <t>ост-к на 01.01.2016г.</t>
  </si>
  <si>
    <t>СМЕТА ДОХОДОВ и РАСХОДОВ на 2015г МКД Набережная 191 и 193</t>
  </si>
  <si>
    <t>Приложение №3 к протоколу общего собрания____________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</si>
</sst>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1" fillId="0" borderId="5" xfId="0" applyFont="1" applyBorder="1" applyAlignment="1">
      <alignment horizontal="center" wrapText="1"/>
    </xf>
    <xf numFmtId="2" fontId="1" fillId="0" borderId="1" xfId="0" applyNumberFormat="1" applyFont="1" applyBorder="1"/>
    <xf numFmtId="2" fontId="0" fillId="0" borderId="1" xfId="0" applyNumberFormat="1" applyBorder="1"/>
    <xf numFmtId="2" fontId="0" fillId="0" borderId="1" xfId="0" applyNumberFormat="1" applyFont="1" applyBorder="1"/>
    <xf numFmtId="0" fontId="1" fillId="0" borderId="1" xfId="0" applyFont="1" applyBorder="1" applyAlignment="1">
      <alignment horizontal="center"/>
    </xf>
    <xf numFmtId="2" fontId="1" fillId="2" borderId="1" xfId="0" applyNumberFormat="1" applyFont="1" applyFill="1" applyBorder="1"/>
    <xf numFmtId="2" fontId="1" fillId="3" borderId="1" xfId="0" applyNumberFormat="1" applyFont="1" applyFill="1" applyBorder="1"/>
    <xf numFmtId="2" fontId="0" fillId="4" borderId="1" xfId="0" applyNumberFormat="1" applyFill="1" applyBorder="1"/>
    <xf numFmtId="0" fontId="2" fillId="0" borderId="0" xfId="0" applyFont="1" applyAlignment="1">
      <alignment wrapText="1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3" borderId="6" xfId="0" applyFont="1" applyFill="1" applyBorder="1"/>
    <xf numFmtId="0" fontId="1" fillId="2" borderId="6" xfId="0" applyFont="1" applyFill="1" applyBorder="1"/>
    <xf numFmtId="0" fontId="0" fillId="0" borderId="2" xfId="0" applyBorder="1"/>
    <xf numFmtId="0" fontId="1" fillId="0" borderId="2" xfId="0" applyFont="1" applyBorder="1" applyAlignment="1">
      <alignment horizontal="center"/>
    </xf>
    <xf numFmtId="2" fontId="0" fillId="0" borderId="2" xfId="0" applyNumberForma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2" fontId="1" fillId="3" borderId="4" xfId="0" applyNumberFormat="1" applyFont="1" applyFill="1" applyBorder="1"/>
    <xf numFmtId="2" fontId="1" fillId="2" borderId="4" xfId="0" applyNumberFormat="1" applyFont="1" applyFill="1" applyBorder="1"/>
    <xf numFmtId="2" fontId="1" fillId="0" borderId="5" xfId="0" applyNumberFormat="1" applyFont="1" applyBorder="1"/>
    <xf numFmtId="0" fontId="0" fillId="0" borderId="6" xfId="0" applyBorder="1"/>
    <xf numFmtId="2" fontId="0" fillId="0" borderId="6" xfId="0" applyNumberFormat="1" applyBorder="1"/>
    <xf numFmtId="0" fontId="1" fillId="0" borderId="2" xfId="0" applyFont="1" applyBorder="1"/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5"/>
  <sheetViews>
    <sheetView tabSelected="1" workbookViewId="0">
      <selection activeCell="F1" sqref="F1:G1"/>
    </sheetView>
  </sheetViews>
  <sheetFormatPr defaultRowHeight="15"/>
  <cols>
    <col min="1" max="1" width="2.28515625" customWidth="1"/>
    <col min="2" max="2" width="27.42578125" customWidth="1"/>
    <col min="3" max="3" width="7.28515625" customWidth="1"/>
    <col min="4" max="4" width="12.42578125" customWidth="1"/>
    <col min="5" max="5" width="11.85546875" customWidth="1"/>
    <col min="6" max="6" width="15" customWidth="1"/>
  </cols>
  <sheetData>
    <row r="1" spans="2:7" ht="40.5" customHeight="1">
      <c r="F1" s="37" t="s">
        <v>45</v>
      </c>
      <c r="G1" s="37"/>
    </row>
    <row r="2" spans="2:7" ht="27" customHeight="1">
      <c r="C2" s="36" t="s">
        <v>44</v>
      </c>
      <c r="D2" s="36"/>
      <c r="E2" s="36"/>
      <c r="F2" s="19"/>
    </row>
    <row r="3" spans="2:7" ht="15.75" thickBot="1"/>
    <row r="4" spans="2:7" ht="45.75" thickBot="1">
      <c r="B4" s="8" t="s">
        <v>0</v>
      </c>
      <c r="C4" s="9" t="s">
        <v>9</v>
      </c>
      <c r="D4" s="10" t="s">
        <v>1</v>
      </c>
      <c r="E4" s="10" t="s">
        <v>2</v>
      </c>
      <c r="F4" s="11" t="s">
        <v>3</v>
      </c>
    </row>
    <row r="5" spans="2:7">
      <c r="B5" s="7">
        <v>1</v>
      </c>
      <c r="C5" s="7"/>
      <c r="D5" s="7">
        <v>2</v>
      </c>
      <c r="E5" s="7">
        <v>3</v>
      </c>
      <c r="F5" s="7">
        <v>4</v>
      </c>
    </row>
    <row r="6" spans="2:7" ht="15.75" thickBot="1">
      <c r="B6" s="20" t="s">
        <v>4</v>
      </c>
      <c r="C6" s="21" t="s">
        <v>10</v>
      </c>
      <c r="D6" s="22">
        <v>34795.83</v>
      </c>
      <c r="E6" s="23">
        <v>12173.33</v>
      </c>
      <c r="F6" s="20">
        <f>D6+E6</f>
        <v>46969.16</v>
      </c>
    </row>
    <row r="7" spans="2:7" ht="15.75" thickBot="1">
      <c r="B7" s="27" t="s">
        <v>8</v>
      </c>
      <c r="C7" s="28" t="s">
        <v>10</v>
      </c>
      <c r="D7" s="29">
        <f>D8+D9</f>
        <v>101879</v>
      </c>
      <c r="E7" s="30">
        <f>E8+E9</f>
        <v>94479</v>
      </c>
      <c r="F7" s="31">
        <f t="shared" ref="F7:F43" si="0">D7+E7</f>
        <v>196358</v>
      </c>
    </row>
    <row r="8" spans="2:7">
      <c r="B8" s="24" t="s">
        <v>5</v>
      </c>
      <c r="C8" s="25" t="s">
        <v>10</v>
      </c>
      <c r="D8" s="26">
        <v>96024</v>
      </c>
      <c r="E8" s="26">
        <v>91752</v>
      </c>
      <c r="F8" s="26">
        <f t="shared" si="0"/>
        <v>187776</v>
      </c>
    </row>
    <row r="9" spans="2:7" ht="15.75" thickBot="1">
      <c r="B9" s="32" t="s">
        <v>6</v>
      </c>
      <c r="C9" s="21" t="s">
        <v>10</v>
      </c>
      <c r="D9" s="33">
        <v>5855</v>
      </c>
      <c r="E9" s="33">
        <v>2727</v>
      </c>
      <c r="F9" s="33">
        <f t="shared" si="0"/>
        <v>8582</v>
      </c>
    </row>
    <row r="10" spans="2:7" ht="15.75" thickBot="1">
      <c r="B10" s="27" t="s">
        <v>7</v>
      </c>
      <c r="C10" s="28" t="s">
        <v>10</v>
      </c>
      <c r="D10" s="29">
        <f>D11+D28+D29+D31+D36+D40+D41</f>
        <v>114250</v>
      </c>
      <c r="E10" s="30">
        <f>E11+E28+E29+E31+E36+E40+E41</f>
        <v>92479</v>
      </c>
      <c r="F10" s="31">
        <f t="shared" si="0"/>
        <v>206729</v>
      </c>
    </row>
    <row r="11" spans="2:7">
      <c r="B11" s="34" t="s">
        <v>34</v>
      </c>
      <c r="C11" s="25" t="s">
        <v>10</v>
      </c>
      <c r="D11" s="35">
        <f>D12+D16+D18+D19+D20+D24+D25</f>
        <v>45650</v>
      </c>
      <c r="E11" s="35">
        <f>E12+E16+E18+E19+E20+E24+E25</f>
        <v>31150</v>
      </c>
      <c r="F11" s="35">
        <f t="shared" si="0"/>
        <v>76800</v>
      </c>
    </row>
    <row r="12" spans="2:7">
      <c r="B12" s="4" t="s">
        <v>11</v>
      </c>
      <c r="C12" s="15" t="s">
        <v>10</v>
      </c>
      <c r="D12" s="12">
        <f>D13+D14</f>
        <v>10200</v>
      </c>
      <c r="E12" s="12">
        <f>E13+E14</f>
        <v>9600</v>
      </c>
      <c r="F12" s="12">
        <f>F13+F14</f>
        <v>19800</v>
      </c>
    </row>
    <row r="13" spans="2:7">
      <c r="B13" s="3" t="s">
        <v>12</v>
      </c>
      <c r="C13" s="15" t="s">
        <v>10</v>
      </c>
      <c r="D13" s="13">
        <v>6100</v>
      </c>
      <c r="E13" s="13">
        <v>5800</v>
      </c>
      <c r="F13" s="13">
        <f t="shared" si="0"/>
        <v>11900</v>
      </c>
    </row>
    <row r="14" spans="2:7">
      <c r="B14" s="3" t="s">
        <v>13</v>
      </c>
      <c r="C14" s="15" t="s">
        <v>10</v>
      </c>
      <c r="D14" s="13">
        <v>4100</v>
      </c>
      <c r="E14" s="13">
        <v>3800</v>
      </c>
      <c r="F14" s="13">
        <f t="shared" si="0"/>
        <v>7900</v>
      </c>
    </row>
    <row r="15" spans="2:7">
      <c r="B15" s="4" t="s">
        <v>14</v>
      </c>
      <c r="C15" s="3"/>
      <c r="D15" s="12"/>
      <c r="E15" s="12"/>
      <c r="F15" s="12"/>
    </row>
    <row r="16" spans="2:7">
      <c r="B16" s="3" t="s">
        <v>15</v>
      </c>
      <c r="C16" s="15" t="s">
        <v>10</v>
      </c>
      <c r="D16" s="12">
        <v>6000</v>
      </c>
      <c r="E16" s="12">
        <v>6000</v>
      </c>
      <c r="F16" s="12">
        <f t="shared" si="0"/>
        <v>12000</v>
      </c>
    </row>
    <row r="17" spans="2:6">
      <c r="B17" s="4" t="s">
        <v>16</v>
      </c>
      <c r="C17" s="3"/>
      <c r="D17" s="12"/>
      <c r="E17" s="12"/>
      <c r="F17" s="12"/>
    </row>
    <row r="18" spans="2:6" ht="30">
      <c r="B18" s="6" t="s">
        <v>17</v>
      </c>
      <c r="C18" s="15" t="s">
        <v>10</v>
      </c>
      <c r="D18" s="12">
        <v>2500</v>
      </c>
      <c r="E18" s="12">
        <v>3000</v>
      </c>
      <c r="F18" s="12">
        <f t="shared" si="0"/>
        <v>5500</v>
      </c>
    </row>
    <row r="19" spans="2:6" ht="30">
      <c r="B19" s="1" t="s">
        <v>18</v>
      </c>
      <c r="C19" s="15" t="s">
        <v>10</v>
      </c>
      <c r="D19" s="12">
        <v>3600</v>
      </c>
      <c r="E19" s="12">
        <v>3600</v>
      </c>
      <c r="F19" s="12">
        <f t="shared" si="0"/>
        <v>7200</v>
      </c>
    </row>
    <row r="20" spans="2:6">
      <c r="B20" s="4" t="s">
        <v>19</v>
      </c>
      <c r="C20" s="15" t="s">
        <v>10</v>
      </c>
      <c r="D20" s="12">
        <f>D21+D22</f>
        <v>1950</v>
      </c>
      <c r="E20" s="12">
        <f>E21+E22</f>
        <v>1950</v>
      </c>
      <c r="F20" s="12">
        <f>F21+F22</f>
        <v>3900</v>
      </c>
    </row>
    <row r="21" spans="2:6">
      <c r="B21" s="3" t="s">
        <v>20</v>
      </c>
      <c r="C21" s="15" t="s">
        <v>10</v>
      </c>
      <c r="D21" s="14">
        <v>1050</v>
      </c>
      <c r="E21" s="14">
        <v>1050</v>
      </c>
      <c r="F21" s="13">
        <f t="shared" si="0"/>
        <v>2100</v>
      </c>
    </row>
    <row r="22" spans="2:6">
      <c r="B22" s="3" t="s">
        <v>21</v>
      </c>
      <c r="C22" s="15" t="s">
        <v>10</v>
      </c>
      <c r="D22" s="14">
        <v>900</v>
      </c>
      <c r="E22" s="13">
        <v>900</v>
      </c>
      <c r="F22" s="13">
        <f t="shared" si="0"/>
        <v>1800</v>
      </c>
    </row>
    <row r="23" spans="2:6">
      <c r="B23" s="4" t="s">
        <v>22</v>
      </c>
      <c r="C23" s="3"/>
      <c r="D23" s="13"/>
      <c r="E23" s="13"/>
      <c r="F23" s="13">
        <f t="shared" si="0"/>
        <v>0</v>
      </c>
    </row>
    <row r="24" spans="2:6">
      <c r="B24" s="3" t="s">
        <v>20</v>
      </c>
      <c r="C24" s="15" t="s">
        <v>10</v>
      </c>
      <c r="D24" s="12">
        <v>1000</v>
      </c>
      <c r="E24" s="12">
        <v>1600</v>
      </c>
      <c r="F24" s="12">
        <f t="shared" si="0"/>
        <v>2600</v>
      </c>
    </row>
    <row r="25" spans="2:6">
      <c r="B25" s="4" t="s">
        <v>23</v>
      </c>
      <c r="C25" s="15" t="s">
        <v>10</v>
      </c>
      <c r="D25" s="12">
        <f>D26+D27</f>
        <v>20400</v>
      </c>
      <c r="E25" s="12">
        <f>E26+E27</f>
        <v>5400</v>
      </c>
      <c r="F25" s="12">
        <f>F26+F27</f>
        <v>25800</v>
      </c>
    </row>
    <row r="26" spans="2:6">
      <c r="B26" s="3" t="s">
        <v>24</v>
      </c>
      <c r="C26" s="15" t="s">
        <v>10</v>
      </c>
      <c r="D26" s="13">
        <v>5400</v>
      </c>
      <c r="E26" s="13">
        <v>5400</v>
      </c>
      <c r="F26" s="13">
        <f t="shared" si="0"/>
        <v>10800</v>
      </c>
    </row>
    <row r="27" spans="2:6">
      <c r="B27" s="5" t="s">
        <v>25</v>
      </c>
      <c r="C27" s="15" t="s">
        <v>10</v>
      </c>
      <c r="D27" s="13">
        <v>15000</v>
      </c>
      <c r="E27" s="13">
        <v>0</v>
      </c>
      <c r="F27" s="13">
        <f t="shared" si="0"/>
        <v>15000</v>
      </c>
    </row>
    <row r="28" spans="2:6">
      <c r="B28" s="4" t="s">
        <v>26</v>
      </c>
      <c r="C28" s="15" t="s">
        <v>10</v>
      </c>
      <c r="D28" s="12">
        <v>0</v>
      </c>
      <c r="E28" s="12">
        <v>0</v>
      </c>
      <c r="F28" s="12">
        <f t="shared" si="0"/>
        <v>0</v>
      </c>
    </row>
    <row r="29" spans="2:6">
      <c r="B29" s="4" t="s">
        <v>27</v>
      </c>
      <c r="C29" s="15" t="s">
        <v>10</v>
      </c>
      <c r="D29" s="12">
        <v>4000</v>
      </c>
      <c r="E29" s="12">
        <v>4000</v>
      </c>
      <c r="F29" s="12">
        <f t="shared" si="0"/>
        <v>8000</v>
      </c>
    </row>
    <row r="30" spans="2:6">
      <c r="B30" s="3" t="s">
        <v>28</v>
      </c>
      <c r="C30" s="15" t="s">
        <v>10</v>
      </c>
      <c r="D30" s="13">
        <v>2000</v>
      </c>
      <c r="E30" s="13">
        <v>2000</v>
      </c>
      <c r="F30" s="13">
        <f t="shared" si="0"/>
        <v>4000</v>
      </c>
    </row>
    <row r="31" spans="2:6">
      <c r="B31" s="4" t="s">
        <v>29</v>
      </c>
      <c r="C31" s="15" t="s">
        <v>10</v>
      </c>
      <c r="D31" s="12">
        <f>D32+D33+D34+D35</f>
        <v>28800</v>
      </c>
      <c r="E31" s="12">
        <f>E32+E33+E34+E35</f>
        <v>3400</v>
      </c>
      <c r="F31" s="12">
        <f>F32+F33+F34+F35</f>
        <v>32200</v>
      </c>
    </row>
    <row r="32" spans="2:6">
      <c r="B32" s="3" t="s">
        <v>30</v>
      </c>
      <c r="C32" s="15" t="s">
        <v>10</v>
      </c>
      <c r="D32" s="13">
        <v>2500</v>
      </c>
      <c r="E32" s="13">
        <v>2500</v>
      </c>
      <c r="F32" s="13">
        <f t="shared" si="0"/>
        <v>5000</v>
      </c>
    </row>
    <row r="33" spans="2:6" ht="27.6" customHeight="1">
      <c r="B33" s="6" t="s">
        <v>31</v>
      </c>
      <c r="C33" s="15" t="s">
        <v>10</v>
      </c>
      <c r="D33" s="13">
        <v>25000</v>
      </c>
      <c r="E33" s="13">
        <v>0</v>
      </c>
      <c r="F33" s="13">
        <f t="shared" si="0"/>
        <v>25000</v>
      </c>
    </row>
    <row r="34" spans="2:6">
      <c r="B34" s="3" t="s">
        <v>32</v>
      </c>
      <c r="C34" s="15" t="s">
        <v>10</v>
      </c>
      <c r="D34" s="13">
        <v>500</v>
      </c>
      <c r="E34" s="13">
        <v>300</v>
      </c>
      <c r="F34" s="13">
        <f t="shared" si="0"/>
        <v>800</v>
      </c>
    </row>
    <row r="35" spans="2:6">
      <c r="B35" s="3" t="s">
        <v>33</v>
      </c>
      <c r="C35" s="15" t="s">
        <v>10</v>
      </c>
      <c r="D35" s="13">
        <v>800</v>
      </c>
      <c r="E35" s="13">
        <v>600</v>
      </c>
      <c r="F35" s="13">
        <f t="shared" si="0"/>
        <v>1400</v>
      </c>
    </row>
    <row r="36" spans="2:6">
      <c r="B36" s="4" t="s">
        <v>35</v>
      </c>
      <c r="C36" s="15" t="s">
        <v>10</v>
      </c>
      <c r="D36" s="12">
        <f>D37+D38+D39</f>
        <v>7000</v>
      </c>
      <c r="E36" s="12">
        <f>E37+E38+E39</f>
        <v>16000</v>
      </c>
      <c r="F36" s="12">
        <f>F37+F38+F39</f>
        <v>23000</v>
      </c>
    </row>
    <row r="37" spans="2:6" ht="26.45" customHeight="1">
      <c r="B37" s="6" t="s">
        <v>36</v>
      </c>
      <c r="C37" s="15" t="s">
        <v>10</v>
      </c>
      <c r="D37" s="13">
        <v>7000</v>
      </c>
      <c r="E37" s="13">
        <v>7000</v>
      </c>
      <c r="F37" s="13">
        <f t="shared" si="0"/>
        <v>14000</v>
      </c>
    </row>
    <row r="38" spans="2:6">
      <c r="B38" s="3" t="s">
        <v>37</v>
      </c>
      <c r="C38" s="15" t="s">
        <v>10</v>
      </c>
      <c r="D38" s="13">
        <v>0</v>
      </c>
      <c r="E38" s="13">
        <v>6000</v>
      </c>
      <c r="F38" s="13">
        <f t="shared" si="0"/>
        <v>6000</v>
      </c>
    </row>
    <row r="39" spans="2:6">
      <c r="B39" s="3" t="s">
        <v>38</v>
      </c>
      <c r="C39" s="15" t="s">
        <v>10</v>
      </c>
      <c r="D39" s="13">
        <v>0</v>
      </c>
      <c r="E39" s="13">
        <v>3000</v>
      </c>
      <c r="F39" s="13">
        <f t="shared" si="0"/>
        <v>3000</v>
      </c>
    </row>
    <row r="40" spans="2:6">
      <c r="B40" s="4" t="s">
        <v>39</v>
      </c>
      <c r="C40" s="15" t="s">
        <v>10</v>
      </c>
      <c r="D40" s="12">
        <v>0</v>
      </c>
      <c r="E40" s="12">
        <v>10329</v>
      </c>
      <c r="F40" s="12">
        <f t="shared" si="0"/>
        <v>10329</v>
      </c>
    </row>
    <row r="41" spans="2:6">
      <c r="B41" s="4" t="s">
        <v>40</v>
      </c>
      <c r="C41" s="15" t="s">
        <v>10</v>
      </c>
      <c r="D41" s="12">
        <f>D42+D43</f>
        <v>28800</v>
      </c>
      <c r="E41" s="12">
        <f>E42+E43</f>
        <v>27600</v>
      </c>
      <c r="F41" s="12">
        <f>F42+F43</f>
        <v>56400</v>
      </c>
    </row>
    <row r="42" spans="2:6" ht="25.9" customHeight="1">
      <c r="B42" s="6" t="s">
        <v>41</v>
      </c>
      <c r="C42" s="15" t="s">
        <v>10</v>
      </c>
      <c r="D42" s="13">
        <v>8800</v>
      </c>
      <c r="E42" s="13">
        <v>8800</v>
      </c>
      <c r="F42" s="13">
        <f t="shared" si="0"/>
        <v>17600</v>
      </c>
    </row>
    <row r="43" spans="2:6" ht="14.45" customHeight="1">
      <c r="B43" s="2" t="s">
        <v>42</v>
      </c>
      <c r="C43" s="15" t="s">
        <v>10</v>
      </c>
      <c r="D43" s="13">
        <v>20000</v>
      </c>
      <c r="E43" s="13">
        <v>18800</v>
      </c>
      <c r="F43" s="13">
        <f t="shared" si="0"/>
        <v>38800</v>
      </c>
    </row>
    <row r="44" spans="2:6">
      <c r="B44" s="3"/>
      <c r="C44" s="3"/>
      <c r="D44" s="18"/>
      <c r="E44" s="13"/>
      <c r="F44" s="13"/>
    </row>
    <row r="45" spans="2:6">
      <c r="B45" s="4" t="s">
        <v>43</v>
      </c>
      <c r="C45" s="15" t="s">
        <v>10</v>
      </c>
      <c r="D45" s="17">
        <f>D6+D7-D10</f>
        <v>22424.830000000016</v>
      </c>
      <c r="E45" s="16">
        <f>E6+E7-E10</f>
        <v>14173.330000000002</v>
      </c>
      <c r="F45" s="12">
        <f>F6+F7-F10</f>
        <v>36598.160000000003</v>
      </c>
    </row>
  </sheetData>
  <mergeCells count="2">
    <mergeCell ref="C2:E2"/>
    <mergeCell ref="F1:G1"/>
  </mergeCells>
  <phoneticPr fontId="0" type="noConversion"/>
  <pageMargins left="0.7" right="0.7" top="0.21" bottom="0.24" header="0.16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2015-03-04T12:14:16Z</cp:lastPrinted>
  <dcterms:created xsi:type="dcterms:W3CDTF">2006-09-28T05:33:49Z</dcterms:created>
  <dcterms:modified xsi:type="dcterms:W3CDTF">2015-03-04T12:15:08Z</dcterms:modified>
</cp:coreProperties>
</file>