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80" windowWidth="12120" windowHeight="8190" activeTab="1"/>
  </bookViews>
  <sheets>
    <sheet name="Рапоряжения" sheetId="1" r:id="rId1"/>
    <sheet name="Журн." sheetId="2" r:id="rId2"/>
  </sheets>
  <definedNames/>
  <calcPr fullCalcOnLoad="1"/>
</workbook>
</file>

<file path=xl/sharedStrings.xml><?xml version="1.0" encoding="utf-8"?>
<sst xmlns="http://schemas.openxmlformats.org/spreadsheetml/2006/main" count="808" uniqueCount="524">
  <si>
    <t>№ п.п.</t>
  </si>
  <si>
    <t>Кадастровый номер
 земельного участка</t>
  </si>
  <si>
    <t>Наличие правоустанавливающих 
документов на земельный участок
 (№, дата, наименование)</t>
  </si>
  <si>
    <t>Наименование землепользователя
 (арендатора)</t>
  </si>
  <si>
    <t>Площадь га.</t>
  </si>
  <si>
    <t>Отметка о выполнении</t>
  </si>
  <si>
    <t>Сумма штрафа</t>
  </si>
  <si>
    <t>Основание</t>
  </si>
  <si>
    <t>4</t>
  </si>
  <si>
    <t>6</t>
  </si>
  <si>
    <t>7</t>
  </si>
  <si>
    <t>8</t>
  </si>
  <si>
    <t>9</t>
  </si>
  <si>
    <t>13</t>
  </si>
  <si>
    <t>14</t>
  </si>
  <si>
    <t>15</t>
  </si>
  <si>
    <t>Наименование территориального отдела</t>
  </si>
  <si>
    <t>1</t>
  </si>
  <si>
    <t>2</t>
  </si>
  <si>
    <t>3</t>
  </si>
  <si>
    <t>Наименование землепользователя</t>
  </si>
  <si>
    <t>Установленный срок проверки</t>
  </si>
  <si>
    <t>Исполнитель</t>
  </si>
  <si>
    <t>Адрес земельного участка, характер нарушения</t>
  </si>
  <si>
    <t>№ распоряжения/
дата</t>
  </si>
  <si>
    <t xml:space="preserve">Площадь земельного участка
(га)
</t>
  </si>
  <si>
    <t>Место нахождения земельного участка из земель фонда перереспределения</t>
  </si>
  <si>
    <t>101</t>
  </si>
  <si>
    <t>201</t>
  </si>
  <si>
    <t>23:13:12 01 001:0001</t>
  </si>
  <si>
    <t>ООО "Белозерное"</t>
  </si>
  <si>
    <t>202</t>
  </si>
  <si>
    <t>23:13:12 02 002:0004</t>
  </si>
  <si>
    <t>203</t>
  </si>
  <si>
    <t>204</t>
  </si>
  <si>
    <t>23:13:12 02 002:0003</t>
  </si>
  <si>
    <t>23:13:12 02 002:0002</t>
  </si>
  <si>
    <t>205</t>
  </si>
  <si>
    <t>23:13:12 01 003:0002</t>
  </si>
  <si>
    <t>206</t>
  </si>
  <si>
    <t>207</t>
  </si>
  <si>
    <t>208</t>
  </si>
  <si>
    <t>209</t>
  </si>
  <si>
    <t>210</t>
  </si>
  <si>
    <t>23:13:12 01 005:0006</t>
  </si>
  <si>
    <t>23:13:12 01 005:0005</t>
  </si>
  <si>
    <t>23:13:12 01 005:0004</t>
  </si>
  <si>
    <t>23:13:12 01 005:0003</t>
  </si>
  <si>
    <t>23:13:12 01 005:0002</t>
  </si>
  <si>
    <t>КФХ Казаченко В.М.</t>
  </si>
  <si>
    <t>303</t>
  </si>
  <si>
    <t>23:13:03 02 002:0002</t>
  </si>
  <si>
    <t>КФХ Задорожний С.П.</t>
  </si>
  <si>
    <t>№417 11.07.1996 Пост. района</t>
  </si>
  <si>
    <t>401</t>
  </si>
  <si>
    <t>402</t>
  </si>
  <si>
    <t>403</t>
  </si>
  <si>
    <t>404</t>
  </si>
  <si>
    <t>405</t>
  </si>
  <si>
    <t>406</t>
  </si>
  <si>
    <t>408</t>
  </si>
  <si>
    <t>409</t>
  </si>
  <si>
    <t>410</t>
  </si>
  <si>
    <t>411</t>
  </si>
  <si>
    <t>407</t>
  </si>
  <si>
    <t>КФХ Роженцова Т.Г.</t>
  </si>
  <si>
    <t>КФХ Вдовенко Е.И.</t>
  </si>
  <si>
    <t>23:13:04 03 000:0019</t>
  </si>
  <si>
    <t>23:13:04 03 000:0020</t>
  </si>
  <si>
    <t>23:13:04 03 005:0002</t>
  </si>
  <si>
    <t>23:13:04 03 003:0003</t>
  </si>
  <si>
    <t>23:13:04 03 004:0002</t>
  </si>
  <si>
    <t>23:13:04 03 004:0003</t>
  </si>
  <si>
    <t>23:13:04 03 002:0002</t>
  </si>
  <si>
    <t>23:13:04 03 002:0003</t>
  </si>
  <si>
    <t>23:13:04 03 000:0007</t>
  </si>
  <si>
    <t>23:13:04 03 001:0003</t>
  </si>
  <si>
    <t>23:13:04 03 000:0021</t>
  </si>
  <si>
    <t>501</t>
  </si>
  <si>
    <t>23:13:05 02 005:0023</t>
  </si>
  <si>
    <t>КФХ Казанков Н.А.</t>
  </si>
  <si>
    <t>502</t>
  </si>
  <si>
    <t>23:13:05 02 005:0025</t>
  </si>
  <si>
    <t>504</t>
  </si>
  <si>
    <t>23:13:05 02 007:0004</t>
  </si>
  <si>
    <t>505</t>
  </si>
  <si>
    <t>23:13:05 02 002:0016</t>
  </si>
  <si>
    <t>506</t>
  </si>
  <si>
    <t>23:13:05 02 003:0003</t>
  </si>
  <si>
    <t>507</t>
  </si>
  <si>
    <t>23:13:05 02 002:0015</t>
  </si>
  <si>
    <t>510</t>
  </si>
  <si>
    <t>23:13:05 02 005:0021</t>
  </si>
  <si>
    <t>601</t>
  </si>
  <si>
    <t>23:13:06 02 011:0009</t>
  </si>
  <si>
    <t>602</t>
  </si>
  <si>
    <t>23:13:06 02 011:0008</t>
  </si>
  <si>
    <t>603</t>
  </si>
  <si>
    <t>604</t>
  </si>
  <si>
    <t>605</t>
  </si>
  <si>
    <t>606</t>
  </si>
  <si>
    <t>607</t>
  </si>
  <si>
    <t>23:13:06 02 012:0003</t>
  </si>
  <si>
    <t>23:13:06 02 010:0005</t>
  </si>
  <si>
    <t>609</t>
  </si>
  <si>
    <t>610</t>
  </si>
  <si>
    <t>611</t>
  </si>
  <si>
    <t>608</t>
  </si>
  <si>
    <t>23:13:06 02 010:0004</t>
  </si>
  <si>
    <t>23:13:06 02 009:0003</t>
  </si>
  <si>
    <t>23:13:06 02 009:0002</t>
  </si>
  <si>
    <t>23:13:06 02 013:0002</t>
  </si>
  <si>
    <t>701</t>
  </si>
  <si>
    <t>23:13:04 04 004:0002</t>
  </si>
  <si>
    <t>702</t>
  </si>
  <si>
    <t>23:13:04 04 004:0003</t>
  </si>
  <si>
    <t>703</t>
  </si>
  <si>
    <t>23:13:04 04 010:0002</t>
  </si>
  <si>
    <t>801</t>
  </si>
  <si>
    <t>23:13:08 02 001:0003</t>
  </si>
  <si>
    <t>КФХ Зигмантович О.А.</t>
  </si>
  <si>
    <t>802</t>
  </si>
  <si>
    <t>803</t>
  </si>
  <si>
    <t>23:13:08 02 001:0004</t>
  </si>
  <si>
    <t>КФХ Кравчук В.Г.</t>
  </si>
  <si>
    <t>902</t>
  </si>
  <si>
    <t>23:13:09 02 002:0016</t>
  </si>
  <si>
    <t>903</t>
  </si>
  <si>
    <t>904</t>
  </si>
  <si>
    <t>КФХ Данилов В.В.</t>
  </si>
  <si>
    <t>23:13:09 02 003:0001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</si>
  <si>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</si>
  <si>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</si>
  <si>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</si>
  <si>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</si>
  <si>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</si>
  <si>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</si>
  <si>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</si>
  <si>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</si>
  <si>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</si>
  <si>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23:13:10 02 005:0002</t>
  </si>
  <si>
    <t>КФХ Абалмасов А.П.</t>
  </si>
  <si>
    <t>КФХ Якунина Л.Л.</t>
  </si>
  <si>
    <t>№813/2 16.11.1995</t>
  </si>
  <si>
    <t>№813/1 16.11.1995 №635 21.12.2000</t>
  </si>
  <si>
    <t>23:13:10 02 005:0006</t>
  </si>
  <si>
    <t>23:13:10 02 005:0008</t>
  </si>
  <si>
    <t>23:13:10 02 005:0003</t>
  </si>
  <si>
    <t>23:13:10 02 005:0007</t>
  </si>
  <si>
    <t>23:13:10 02 005:0004</t>
  </si>
  <si>
    <t>23:13:10 02 005:0005</t>
  </si>
  <si>
    <t>23:13:10 02 004:0002</t>
  </si>
  <si>
    <t>23:13:10 02 007:0002</t>
  </si>
  <si>
    <t>211</t>
  </si>
  <si>
    <t>212</t>
  </si>
  <si>
    <t>213</t>
  </si>
  <si>
    <t>214</t>
  </si>
  <si>
    <t>215</t>
  </si>
  <si>
    <t>216</t>
  </si>
  <si>
    <t>23:13:12 01 005:0007</t>
  </si>
  <si>
    <t>23:13:12 01 004:0003</t>
  </si>
  <si>
    <t>23:13:12 01 003:0004</t>
  </si>
  <si>
    <t>23:13:12 01 003:0005</t>
  </si>
  <si>
    <t>23:13:12 01 003:0003</t>
  </si>
  <si>
    <t>23:13:12 01 004:0002</t>
  </si>
  <si>
    <t>№652 22.03.2007 пост. района</t>
  </si>
  <si>
    <t>№653 22.03.2007 пост. района</t>
  </si>
  <si>
    <t>№654 22.03.2007 пост. района</t>
  </si>
  <si>
    <t>№655 22.03.2007 пост. района</t>
  </si>
  <si>
    <t>513</t>
  </si>
  <si>
    <t>514</t>
  </si>
  <si>
    <t>23:13:05 02 003:0005</t>
  </si>
  <si>
    <t>23:13:05 02 003:0004</t>
  </si>
  <si>
    <t>612</t>
  </si>
  <si>
    <t>23:13:06 02 011:0019</t>
  </si>
  <si>
    <t>704</t>
  </si>
  <si>
    <t>23:13:04 04 006:0001</t>
  </si>
  <si>
    <t>Итого</t>
  </si>
  <si>
    <t xml:space="preserve">Всего </t>
  </si>
  <si>
    <t>Срок аренды</t>
  </si>
  <si>
    <t>10 лет</t>
  </si>
  <si>
    <t>49 лет</t>
  </si>
  <si>
    <t>5 лет</t>
  </si>
  <si>
    <t>49 лет, 10 лет</t>
  </si>
  <si>
    <t>Предоставлено в аренду</t>
  </si>
  <si>
    <t>ООО "Колос"</t>
  </si>
  <si>
    <t>КФХ Кашуба А.И.</t>
  </si>
  <si>
    <t>№431 02.07.1997 Пост. района</t>
  </si>
  <si>
    <t>№1225 17.05.2007 Пост. района</t>
  </si>
  <si>
    <t>№1066 03.05.2007</t>
  </si>
  <si>
    <t>23:13:02 04 001:0001</t>
  </si>
  <si>
    <t>ООО "Сельхозкубань"</t>
  </si>
  <si>
    <t xml:space="preserve">№1550 14.06.07 </t>
  </si>
  <si>
    <t xml:space="preserve">№1551 14.06.07 </t>
  </si>
  <si>
    <t>№2378 03.09.2007</t>
  </si>
  <si>
    <t>№2379 03.09.2007</t>
  </si>
  <si>
    <t>№2377 03.09.2007</t>
  </si>
  <si>
    <t>№2270 23.08.2007</t>
  </si>
  <si>
    <t>№2380 03.09.2007</t>
  </si>
  <si>
    <t>№1444 08.06.07</t>
  </si>
  <si>
    <t>№1441 08.06.07</t>
  </si>
  <si>
    <t>№1445 08.06.2007</t>
  </si>
  <si>
    <t>№1446 08.06.2007</t>
  </si>
  <si>
    <t>№1767 09.07.2007</t>
  </si>
  <si>
    <t>№1443 08.06.2007</t>
  </si>
  <si>
    <t>№1878 17.07.2007</t>
  </si>
  <si>
    <t xml:space="preserve">49 лет  </t>
  </si>
  <si>
    <t>№1879 17.07.2007</t>
  </si>
  <si>
    <t xml:space="preserve">СПК к-з п/з "Россия" </t>
  </si>
  <si>
    <t>№1875 17.07.07</t>
  </si>
  <si>
    <t>23:13:08 02 001:0005</t>
  </si>
  <si>
    <t>КФХ Крутофал И.Ю.</t>
  </si>
  <si>
    <t>КФХ Харченко Н.А.</t>
  </si>
  <si>
    <t>ИП Скочеляс Б.Н.</t>
  </si>
  <si>
    <t>ИП Оганесян Ю.О.</t>
  </si>
  <si>
    <t>ИП Епихин В.Н.</t>
  </si>
  <si>
    <t xml:space="preserve"> ИП Бочарова Н.В.</t>
  </si>
  <si>
    <t xml:space="preserve">ИП Оганесян Ю.О., Осипян О.Ю. </t>
  </si>
  <si>
    <t>№1442 08.06.2007</t>
  </si>
  <si>
    <t>№1440 08.06.2007</t>
  </si>
  <si>
    <t>№2740 10.10.2007</t>
  </si>
  <si>
    <t>№2548 24.09.2007</t>
  </si>
  <si>
    <t>№2549 24.09.2007</t>
  </si>
  <si>
    <t>№2874 24.10.2007</t>
  </si>
  <si>
    <t>№2873 24.10.2007</t>
  </si>
  <si>
    <t>№2872 24.10.2007</t>
  </si>
  <si>
    <t>№3313 03.12.2007</t>
  </si>
  <si>
    <t>№3314 03.12.2007</t>
  </si>
  <si>
    <t>№3312 03.12.2007</t>
  </si>
  <si>
    <t>№3364 07.12.2007</t>
  </si>
  <si>
    <t>ИП Головко С.С.</t>
  </si>
  <si>
    <t>КФХ Казанков Н.А., Терещенко В.И.</t>
  </si>
  <si>
    <t>ООО "Полтавкапстрой"</t>
  </si>
  <si>
    <t>№1439 08.06.2007</t>
  </si>
  <si>
    <t>№3478 17.12.2007</t>
  </si>
  <si>
    <t xml:space="preserve">№3637 26.12.2007 </t>
  </si>
  <si>
    <t>№2878 24.10.2007</t>
  </si>
  <si>
    <t>23:13:09 02 002:0021</t>
  </si>
  <si>
    <t>с 27.09.2007 по 14.06.2056</t>
  </si>
  <si>
    <t>с 03.09.2007 по 14.06.2056</t>
  </si>
  <si>
    <t xml:space="preserve"> с 07.12.2007 по 07.12.2017</t>
  </si>
  <si>
    <t>с 08.06..2006 по 22.03.20017</t>
  </si>
  <si>
    <t>с 08.06.2007 по  по 22.03.2017</t>
  </si>
  <si>
    <t>с 08.06.2007 по 22.03.2017</t>
  </si>
  <si>
    <t>с 07.10.1996 по 11.07.2045</t>
  </si>
  <si>
    <t>с 03.12.2007 по 03.12.2017</t>
  </si>
  <si>
    <t>с 15.10.2007 по 09.07.2017</t>
  </si>
  <si>
    <t>с 13.08.2007 по 08.06.2056</t>
  </si>
  <si>
    <t>с 26.12.2007 по 24.12.2017</t>
  </si>
  <si>
    <t>с 23.12.2002 по 24.09.2006</t>
  </si>
  <si>
    <t>с 17.02.1998 по 02.07.2046</t>
  </si>
  <si>
    <t>с 10.10.2007 по 08.06.2056</t>
  </si>
  <si>
    <t>с 09.07.2007 по 09.07.2056</t>
  </si>
  <si>
    <t>с 07.11.2007 по 10.10.2017</t>
  </si>
  <si>
    <t>с 01.11.2007 по 24.09.2056</t>
  </si>
  <si>
    <t>с 07.12.2007 по 24.10.2056</t>
  </si>
  <si>
    <t>с 24.09.2007 по 24.09.2056</t>
  </si>
  <si>
    <t>23:13:06 02 011:0010</t>
  </si>
  <si>
    <t>23:13:06 02 011:0002</t>
  </si>
  <si>
    <t>23:13:06 02 012:0002</t>
  </si>
  <si>
    <t xml:space="preserve">№1180 22.04.2008 </t>
  </si>
  <si>
    <t xml:space="preserve">№806 18.03.2008 </t>
  </si>
  <si>
    <t>18.03.2008 - 18.03.2057</t>
  </si>
  <si>
    <t>ООО "СельхозКубань"</t>
  </si>
  <si>
    <t>КФХ Казанков Н.А., КФХ Арутюнян Р.К., Оганесян Ю.О.</t>
  </si>
  <si>
    <t>№952 04.04.2008</t>
  </si>
  <si>
    <t xml:space="preserve">с 04.04.2008 по 04.04.2018 </t>
  </si>
  <si>
    <t>с 16.10.2008 по 16.10.2018</t>
  </si>
  <si>
    <t>№3150 от 16.10.2008</t>
  </si>
  <si>
    <t>№3151 от 16.10.2008</t>
  </si>
  <si>
    <t>ИП Скочеляс Б.Н., Кучинский С.В.</t>
  </si>
  <si>
    <t>с 17.07.2007 по 17.07.2017</t>
  </si>
  <si>
    <t>с 17.12.2007 по 17.12.2017</t>
  </si>
  <si>
    <t xml:space="preserve">№751 06.04.2007 </t>
  </si>
  <si>
    <t>с 6.04.2007 по 6.04.2017</t>
  </si>
  <si>
    <t>с 17.07.2007 по 17.07.2056</t>
  </si>
  <si>
    <t>с 08.06.2007 по 08.06.2056</t>
  </si>
  <si>
    <t>с 03.05.2007 по 03.05.2017</t>
  </si>
  <si>
    <t>с 16.11.1995 по 16.11.2044</t>
  </si>
  <si>
    <t>905</t>
  </si>
  <si>
    <t>№45-П 24.05.2000. Постановление края</t>
  </si>
  <si>
    <t>№3303 05.11.2008</t>
  </si>
  <si>
    <t>№3241 29.10.2008</t>
  </si>
  <si>
    <t>с 05.11.2008 по 05.11.2018</t>
  </si>
  <si>
    <t>с 29.10.2008 по 29.10.2018</t>
  </si>
  <si>
    <t>период аренды</t>
  </si>
  <si>
    <t>№  договора</t>
  </si>
  <si>
    <t>1300000655; 1300000677</t>
  </si>
  <si>
    <t>23:13:09 02 000:1254</t>
  </si>
  <si>
    <t>Макаренко Е.Г.</t>
  </si>
  <si>
    <t>с 24.07.2000 по 24.07.2027</t>
  </si>
  <si>
    <t>№ 34 15.01.2009</t>
  </si>
  <si>
    <t>№ 32 15.01.2009</t>
  </si>
  <si>
    <t>№ 33 15.01.2009</t>
  </si>
  <si>
    <t>№ 173 10.02.2009</t>
  </si>
  <si>
    <t>№688 01.04.2009</t>
  </si>
  <si>
    <t>№1009 13.05.2009</t>
  </si>
  <si>
    <t>с 22.04.2008 по 22.04.2057</t>
  </si>
  <si>
    <t>с 15.01.2009 по 15.01.2019</t>
  </si>
  <si>
    <t>с 01.04.2009 по01.04.2019</t>
  </si>
  <si>
    <t>с 13.05.2009 по 13.05.2058</t>
  </si>
  <si>
    <t>с 10.02.2009 по 10.02.2019</t>
  </si>
  <si>
    <t>Акт приемо-передачи</t>
  </si>
  <si>
    <t>КФХ Приймак Н.Ф.</t>
  </si>
  <si>
    <t>№2087 11.09.09</t>
  </si>
  <si>
    <t>Че6ургольское сельское поселение</t>
  </si>
  <si>
    <t>Полтавское сельское поселение</t>
  </si>
  <si>
    <t xml:space="preserve">ЗАО "Рассвет" </t>
  </si>
  <si>
    <t xml:space="preserve">ЗАО им. Кирова </t>
  </si>
  <si>
    <t>ЗАО "Староджерелиевское"</t>
  </si>
  <si>
    <t xml:space="preserve">ООО "Крупское" </t>
  </si>
  <si>
    <t xml:space="preserve">СПК "Полтавский" </t>
  </si>
  <si>
    <t xml:space="preserve">ЗАО им. Мичурина </t>
  </si>
  <si>
    <t xml:space="preserve">СХК им. Калинина </t>
  </si>
  <si>
    <t xml:space="preserve">ЗАО АС им. Ленина </t>
  </si>
  <si>
    <t xml:space="preserve">СХПК "Марьянский" </t>
  </si>
  <si>
    <t>Староджерелиевское сельское поселение</t>
  </si>
  <si>
    <t>Старонижестеблиевское сельское поселение</t>
  </si>
  <si>
    <t>Протичкинское сельское поселение</t>
  </si>
  <si>
    <t>Трудобеликовское сельское поселение</t>
  </si>
  <si>
    <t>Старонижестелиевское сельское поселение</t>
  </si>
  <si>
    <t>Ивановское сельское поселение</t>
  </si>
  <si>
    <t>Новомышастовское сельское поселение</t>
  </si>
  <si>
    <t>Марьянское сельское поселение</t>
  </si>
  <si>
    <t>Древесно-кустарниковая растительность</t>
  </si>
  <si>
    <t>ЗАО им. Мичурина</t>
  </si>
  <si>
    <t>ЗАО "Старджерелиевское"</t>
  </si>
  <si>
    <t>КСХП "Чебургольское"</t>
  </si>
  <si>
    <t>ЗАО "Рассвет"</t>
  </si>
  <si>
    <t>23:13:0000000:69</t>
  </si>
  <si>
    <t>8 лет+ 19 лет</t>
  </si>
  <si>
    <t>ЗАО им. Кирова</t>
  </si>
  <si>
    <t>23:13:0502002:13</t>
  </si>
  <si>
    <t>23:13:0502002:19</t>
  </si>
  <si>
    <t>23:13:0502004:1</t>
  </si>
  <si>
    <t>23:13:0502005:22</t>
  </si>
  <si>
    <t>23:13:0502005:14</t>
  </si>
  <si>
    <t>515</t>
  </si>
  <si>
    <t>516</t>
  </si>
  <si>
    <t>517</t>
  </si>
  <si>
    <t>518</t>
  </si>
  <si>
    <t>519</t>
  </si>
  <si>
    <t>с 05.03.2010 по 05.03.2015</t>
  </si>
  <si>
    <t>№1102 18.05.2010</t>
  </si>
  <si>
    <t>№1104 18.05.2010</t>
  </si>
  <si>
    <t>8813000046</t>
  </si>
  <si>
    <t>№2947 21.12.2009</t>
  </si>
  <si>
    <t>№2946 21.12.2009</t>
  </si>
  <si>
    <t>8813000059</t>
  </si>
  <si>
    <t>№2944 21.12.2009</t>
  </si>
  <si>
    <t>8813000060</t>
  </si>
  <si>
    <t>ООО "Песпектива-Агро"</t>
  </si>
  <si>
    <t>23:13:0203 000:574</t>
  </si>
  <si>
    <t>129 уч.</t>
  </si>
  <si>
    <t>№173 14.02.2011</t>
  </si>
  <si>
    <t>с 14.02.2011 по 14.02.2060</t>
  </si>
  <si>
    <t>130</t>
  </si>
  <si>
    <t>12 уч.</t>
  </si>
  <si>
    <t>№172 14.02.2011</t>
  </si>
  <si>
    <t>№171 14.02.2011</t>
  </si>
  <si>
    <t>23:13:0302000:710</t>
  </si>
  <si>
    <t>Свободный фонд</t>
  </si>
  <si>
    <t>23:13:0302000:74, :696 … :712</t>
  </si>
  <si>
    <t>8813000063 - 8813000074</t>
  </si>
  <si>
    <t>23:13:0802000:962 - … - :1223</t>
  </si>
  <si>
    <t>88130000204 - 88130000366</t>
  </si>
  <si>
    <t>23:13:0204000:512 - … - :686</t>
  </si>
  <si>
    <t>8813000075 - 8813000203</t>
  </si>
  <si>
    <t>23:13:0802000:1013</t>
  </si>
  <si>
    <t>23:13:0802000:1019</t>
  </si>
  <si>
    <t>23:13:0802000:1202</t>
  </si>
  <si>
    <t>23:13:0302000:712</t>
  </si>
  <si>
    <t>№40-з 01.06.2004 Приказ ДИО, подлен МО</t>
  </si>
  <si>
    <t>10 лет + 39 лет</t>
  </si>
  <si>
    <t>Утарбеков А.А.</t>
  </si>
  <si>
    <t>Соколенко Г.Н.</t>
  </si>
  <si>
    <t>с торгов</t>
  </si>
  <si>
    <t>№352 13.04.2012</t>
  </si>
  <si>
    <t>с 13.04.2012 по 13.04.2017</t>
  </si>
  <si>
    <t>№464 12.04.2013</t>
  </si>
  <si>
    <t>с 1.04.2013 по 1.04.2062</t>
  </si>
  <si>
    <t>8813000370</t>
  </si>
  <si>
    <t>ЗАО Фирма "Агрокомплекс"</t>
  </si>
  <si>
    <t>№289 20.03.2013</t>
  </si>
  <si>
    <t>с 20.03.2013 по 20.3.2062</t>
  </si>
  <si>
    <t>8813000369</t>
  </si>
  <si>
    <t>ООО"СХП им. П.П.Лукьяненко"</t>
  </si>
  <si>
    <t>№505 18.04.2013</t>
  </si>
  <si>
    <t>30 лет</t>
  </si>
  <si>
    <t>с 18.04.2013 по 18.04.2043</t>
  </si>
  <si>
    <t>8813000372</t>
  </si>
  <si>
    <t>8813000049</t>
  </si>
  <si>
    <t>8813000017</t>
  </si>
  <si>
    <t>с 11.12.2012 по 11.12.2017</t>
  </si>
  <si>
    <t>с 18.05.2010 по 18.05.2059</t>
  </si>
  <si>
    <t>8813000062</t>
  </si>
  <si>
    <t>8813000061</t>
  </si>
  <si>
    <t>ООО "Товарищество "Марьянское и К"</t>
  </si>
  <si>
    <t>23:13:0000000:244</t>
  </si>
  <si>
    <t>№874 16.07.2013</t>
  </si>
  <si>
    <t>с 16.07.2013 по 16.07.2062</t>
  </si>
  <si>
    <t>8813000381</t>
  </si>
  <si>
    <t>12</t>
  </si>
  <si>
    <t>23:13:0602000:1161 - 23:13:0602000:1164</t>
  </si>
  <si>
    <t>КФХ Андрющенко В.А.</t>
  </si>
  <si>
    <t>ЗАО "Флора"</t>
  </si>
  <si>
    <t>23:13:0503000:121</t>
  </si>
  <si>
    <t>8813000380</t>
  </si>
  <si>
    <t>КФХ Лахно П.Я.</t>
  </si>
  <si>
    <t>№ 925 25.07.2013</t>
  </si>
  <si>
    <t>25 лет</t>
  </si>
  <si>
    <t>с 25.07.2013 по 25.07.2038</t>
  </si>
  <si>
    <t>8813000382</t>
  </si>
  <si>
    <t>163 уч</t>
  </si>
  <si>
    <t>23:13:0802000:1196</t>
  </si>
  <si>
    <t>170</t>
  </si>
  <si>
    <t>Нет полномочий</t>
  </si>
  <si>
    <t>Итого древесно-кустарниковая растительность</t>
  </si>
  <si>
    <t>Всего земель фонда перераспределения</t>
  </si>
  <si>
    <t>4 уч.</t>
  </si>
  <si>
    <t>КФХ Шейкин А.В</t>
  </si>
  <si>
    <t>№1545 20.12.2013</t>
  </si>
  <si>
    <t>с 20.12.2013 по 20.12.2062</t>
  </si>
  <si>
    <t>№1541 20.12.2013</t>
  </si>
  <si>
    <t>8813000387</t>
  </si>
  <si>
    <t>8813000388</t>
  </si>
  <si>
    <t>8813000386</t>
  </si>
  <si>
    <t>1010</t>
  </si>
  <si>
    <t>10</t>
  </si>
  <si>
    <t>23:13:1002000:572</t>
  </si>
  <si>
    <t xml:space="preserve"> 1 112 </t>
  </si>
  <si>
    <t xml:space="preserve">СПК «Полтавский» </t>
  </si>
  <si>
    <t>Кроме того, имеются решения суда по невостребованным земельным долям, право собственности КК не рарегистрировано в Росреестре</t>
  </si>
  <si>
    <t>Всего земель, относящихся к собственности Краснодарского края</t>
  </si>
  <si>
    <t>в т.ч. Предоставлено в аренду</t>
  </si>
  <si>
    <t>в т.ч. Свободный фонд</t>
  </si>
  <si>
    <t>Нет полномочий, долевая собственность (невостреб. паи), право зарегистрировано 23.10.2013</t>
  </si>
  <si>
    <t>8813000374</t>
  </si>
  <si>
    <t>ООО "Алькема-Элитное"</t>
  </si>
  <si>
    <t>8813000035</t>
  </si>
  <si>
    <t>8813000033</t>
  </si>
  <si>
    <t>8813000034</t>
  </si>
  <si>
    <t>8813000032</t>
  </si>
  <si>
    <t>8813000011</t>
  </si>
  <si>
    <t>8813000376 -
8813000379</t>
  </si>
  <si>
    <t>88130000383</t>
  </si>
  <si>
    <t>Бомбергер И.И.</t>
  </si>
  <si>
    <t>8813000004</t>
  </si>
  <si>
    <t>8813000371</t>
  </si>
  <si>
    <t>Передано в земли населенных пунктов</t>
  </si>
  <si>
    <t>письмо ДИО от 07.10.2014 г.</t>
  </si>
  <si>
    <t>ИСКЛЮЧЕНО ИЗ ФП</t>
  </si>
  <si>
    <t>23:13:0000000:67 затем раздел на 46 участков 23:13:0000000:195 - :240</t>
  </si>
  <si>
    <t>23:13:0000000:70, затем раздел на 31 участок 23:13:0000000:269 - :299</t>
  </si>
  <si>
    <t>23:13:0000000:68, затем раздел на 42 участка 23:13:0000000:457 - :498</t>
  </si>
  <si>
    <t xml:space="preserve">№уч., №п/п </t>
  </si>
  <si>
    <t>8813000007</t>
  </si>
  <si>
    <t>1300000373</t>
  </si>
  <si>
    <t>8813000020</t>
  </si>
  <si>
    <t>8813000013</t>
  </si>
  <si>
    <t>8813000023</t>
  </si>
  <si>
    <t>8813000001</t>
  </si>
  <si>
    <t>8813000025</t>
  </si>
  <si>
    <t>8813000002</t>
  </si>
  <si>
    <t>8813000005</t>
  </si>
  <si>
    <t>8813000003</t>
  </si>
  <si>
    <t>8813000006</t>
  </si>
  <si>
    <t>8813000053</t>
  </si>
  <si>
    <t>8813000055</t>
  </si>
  <si>
    <t>8813000048</t>
  </si>
  <si>
    <t>8813000050</t>
  </si>
  <si>
    <t>8813000022</t>
  </si>
  <si>
    <t>8813000037</t>
  </si>
  <si>
    <t>8813000029</t>
  </si>
  <si>
    <t>8813000047</t>
  </si>
  <si>
    <t>8813000030</t>
  </si>
  <si>
    <t>8813000027</t>
  </si>
  <si>
    <t>8813000031</t>
  </si>
  <si>
    <t>8813000014</t>
  </si>
  <si>
    <t>8813000009</t>
  </si>
  <si>
    <t>8813000021</t>
  </si>
  <si>
    <t>8813000019</t>
  </si>
  <si>
    <t>8813000042</t>
  </si>
  <si>
    <t>8813000008</t>
  </si>
  <si>
    <t>8813000010</t>
  </si>
  <si>
    <t>с 11.09.2009 по 11.09.2058</t>
  </si>
  <si>
    <t>8813000028</t>
  </si>
  <si>
    <t>8813000043</t>
  </si>
  <si>
    <t>8813000040</t>
  </si>
  <si>
    <t>8813000044</t>
  </si>
  <si>
    <t>8813000041</t>
  </si>
  <si>
    <t>8813000039</t>
  </si>
  <si>
    <t>КФХ Нетребко С.В.,
КФХ Титов В.Е.</t>
  </si>
  <si>
    <t>№151 12.02.2015</t>
  </si>
  <si>
    <t>с 12.02.2015 по 12.02.2045</t>
  </si>
  <si>
    <t>8813000398</t>
  </si>
  <si>
    <t xml:space="preserve">88130000390
</t>
  </si>
  <si>
    <t xml:space="preserve">23:13:0902002:91 </t>
  </si>
  <si>
    <t>№952 25.09.2014</t>
  </si>
  <si>
    <t>с 25.09.2014 по 25.09.2063</t>
  </si>
  <si>
    <t xml:space="preserve">88130000392 -
88130000395
</t>
  </si>
  <si>
    <t xml:space="preserve">23:13:0902002:93 -
23:13:0902002:96 </t>
  </si>
  <si>
    <t>КФХ Агаджанян А.П.</t>
  </si>
  <si>
    <t>СПК "Лето"</t>
  </si>
  <si>
    <t xml:space="preserve">88130000397
</t>
  </si>
  <si>
    <t xml:space="preserve">23:13:0902002:98 </t>
  </si>
  <si>
    <t xml:space="preserve">23:13:0902002:92, 23:13:0902002:97 </t>
  </si>
  <si>
    <t xml:space="preserve">88130000391,
88130000396
</t>
  </si>
  <si>
    <t xml:space="preserve">КФХ Тарашевский В.П.
</t>
  </si>
  <si>
    <t xml:space="preserve">КФХ Миргородский А.П.
</t>
  </si>
  <si>
    <t>901/1</t>
  </si>
  <si>
    <t>901/2</t>
  </si>
  <si>
    <t>901/4</t>
  </si>
  <si>
    <t>Чебургольское хуторское казачье общество</t>
  </si>
  <si>
    <t>с 07.11.2007 по 03.09.2056</t>
  </si>
  <si>
    <t>с 09.11.2007 по 03.09.2022</t>
  </si>
  <si>
    <t>с 20.07.2007 по 17.05.2022</t>
  </si>
  <si>
    <t>с 01.06.2004 по 27.11.2019</t>
  </si>
  <si>
    <t>647</t>
  </si>
  <si>
    <t>переданы полномочия 3 кв.</t>
  </si>
  <si>
    <t>цена выкупа</t>
  </si>
  <si>
    <t>Хотят выку-пить</t>
  </si>
  <si>
    <t>планируемые сроки оплаты</t>
  </si>
  <si>
    <t>Реестр земель фонда перераспределения и договоров аренды земельных участков - Красноармейский район по состоянию на 01.01.2016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</si>
</sst>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;[Red]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;[Red]0.00"/>
    <numFmt numFmtId="186" formatCode="0;[Red]0"/>
    <numFmt numFmtId="187" formatCode="mmm/yyyy"/>
    <numFmt numFmtId="188" formatCode="0.0000;[Red]0.0000"/>
    <numFmt numFmtId="189" formatCode="[$-FC19]d\ mmmm\ yyyy\ &quot;г.&quot;"/>
    <numFmt numFmtId="190" formatCode="[$-F800]dddd\,\ mmmm\ dd\,\ yyyy"/>
    <numFmt numFmtId="191" formatCode="0.0000"/>
    <numFmt numFmtId="192" formatCode="0.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10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5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185" fontId="1" fillId="0" borderId="0" xfId="0" applyNumberFormat="1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185" fontId="6" fillId="0" borderId="0" xfId="0" applyNumberFormat="1" applyFont="1" applyFill="1" applyAlignment="1">
      <alignment horizontal="left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Alignment="1">
      <alignment horizontal="left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left" vertical="center" wrapText="1"/>
    </xf>
    <xf numFmtId="186" fontId="1" fillId="0" borderId="0" xfId="0" applyNumberFormat="1" applyFont="1" applyFill="1" applyAlignment="1">
      <alignment horizontal="left" vertical="center" wrapText="1"/>
    </xf>
    <xf numFmtId="185" fontId="1" fillId="0" borderId="12" xfId="0" applyNumberFormat="1" applyFont="1" applyFill="1" applyBorder="1" applyAlignment="1">
      <alignment horizontal="left" vertical="center" wrapText="1"/>
    </xf>
    <xf numFmtId="186" fontId="1" fillId="0" borderId="13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85" fontId="1" fillId="33" borderId="10" xfId="0" applyNumberFormat="1" applyFont="1" applyFill="1" applyBorder="1" applyAlignment="1">
      <alignment horizontal="left" vertical="center" wrapText="1"/>
    </xf>
    <xf numFmtId="186" fontId="1" fillId="33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185" fontId="1" fillId="33" borderId="14" xfId="0" applyNumberFormat="1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186" fontId="1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185" fontId="1" fillId="33" borderId="11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185" fontId="1" fillId="0" borderId="11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186" fontId="2" fillId="0" borderId="13" xfId="0" applyNumberFormat="1" applyFont="1" applyFill="1" applyBorder="1" applyAlignment="1">
      <alignment horizontal="center" vertical="center" wrapText="1"/>
    </xf>
    <xf numFmtId="186" fontId="1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185" fontId="1" fillId="0" borderId="13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1" fontId="1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 horizontal="left" wrapText="1"/>
    </xf>
    <xf numFmtId="191" fontId="0" fillId="0" borderId="10" xfId="0" applyNumberFormat="1" applyFill="1" applyBorder="1" applyAlignment="1">
      <alignment/>
    </xf>
    <xf numFmtId="49" fontId="48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/>
    </xf>
    <xf numFmtId="186" fontId="1" fillId="0" borderId="11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185" fontId="1" fillId="34" borderId="10" xfId="0" applyNumberFormat="1" applyFont="1" applyFill="1" applyBorder="1" applyAlignment="1">
      <alignment horizontal="left" vertical="center" wrapText="1"/>
    </xf>
    <xf numFmtId="186" fontId="48" fillId="0" borderId="1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/>
    </xf>
    <xf numFmtId="0" fontId="49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6" fontId="48" fillId="0" borderId="10" xfId="0" applyNumberFormat="1" applyFont="1" applyFill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185" fontId="48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85" fontId="2" fillId="0" borderId="10" xfId="0" applyNumberFormat="1" applyFont="1" applyFill="1" applyBorder="1" applyAlignment="1">
      <alignment horizontal="left" vertical="center" wrapText="1"/>
    </xf>
    <xf numFmtId="186" fontId="2" fillId="0" borderId="10" xfId="0" applyNumberFormat="1" applyFont="1" applyFill="1" applyBorder="1" applyAlignment="1">
      <alignment horizontal="left" vertical="center" wrapText="1"/>
    </xf>
    <xf numFmtId="186" fontId="2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49" fontId="48" fillId="0" borderId="0" xfId="0" applyNumberFormat="1" applyFont="1" applyFill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185" fontId="2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186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185" fontId="7" fillId="0" borderId="0" xfId="0" applyNumberFormat="1" applyFont="1" applyFill="1" applyAlignment="1">
      <alignment horizontal="left" vertical="center" wrapText="1"/>
    </xf>
    <xf numFmtId="186" fontId="7" fillId="0" borderId="0" xfId="0" applyNumberFormat="1" applyFont="1" applyFill="1" applyAlignment="1">
      <alignment horizontal="left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85" fontId="2" fillId="0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7.421875" style="0" customWidth="1"/>
    <col min="2" max="2" width="10.57421875" style="0" customWidth="1"/>
    <col min="3" max="3" width="13.421875" style="0" customWidth="1"/>
    <col min="4" max="4" width="27.421875" style="0" customWidth="1"/>
    <col min="5" max="5" width="30.57421875" style="0" customWidth="1"/>
    <col min="6" max="6" width="11.140625" style="0" customWidth="1"/>
    <col min="7" max="7" width="15.00390625" style="0" customWidth="1"/>
    <col min="8" max="8" width="15.8515625" style="0" customWidth="1"/>
    <col min="9" max="9" width="15.140625" style="0" customWidth="1"/>
    <col min="10" max="10" width="25.7109375" style="0" customWidth="1"/>
    <col min="11" max="11" width="11.28125" style="0" customWidth="1"/>
    <col min="12" max="12" width="19.00390625" style="0" customWidth="1"/>
    <col min="13" max="13" width="16.421875" style="0" customWidth="1"/>
  </cols>
  <sheetData>
    <row r="2" spans="1:17" s="2" customFormat="1" ht="62.25" customHeight="1">
      <c r="A2" s="1" t="s">
        <v>0</v>
      </c>
      <c r="B2" s="1" t="s">
        <v>24</v>
      </c>
      <c r="C2" s="1" t="s">
        <v>16</v>
      </c>
      <c r="D2" s="1" t="s">
        <v>20</v>
      </c>
      <c r="E2" s="1" t="s">
        <v>23</v>
      </c>
      <c r="F2" s="3" t="s">
        <v>4</v>
      </c>
      <c r="G2" s="1" t="s">
        <v>21</v>
      </c>
      <c r="H2" s="1" t="s">
        <v>22</v>
      </c>
      <c r="I2" s="1" t="s">
        <v>7</v>
      </c>
      <c r="J2" s="6" t="s">
        <v>5</v>
      </c>
      <c r="K2" s="3" t="s">
        <v>6</v>
      </c>
      <c r="L2" s="1"/>
      <c r="M2" s="1"/>
      <c r="N2" s="4"/>
      <c r="O2" s="1"/>
      <c r="P2" s="1"/>
      <c r="Q2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41"/>
  <sheetViews>
    <sheetView tabSelected="1" zoomScale="75" zoomScaleNormal="75" zoomScaleSheetLayoutView="100" zoomScalePageLayoutView="0" workbookViewId="0" topLeftCell="A1">
      <selection activeCell="Q8" sqref="Q8"/>
    </sheetView>
  </sheetViews>
  <sheetFormatPr defaultColWidth="9.140625" defaultRowHeight="12.75"/>
  <cols>
    <col min="1" max="1" width="6.421875" style="9" customWidth="1"/>
    <col min="2" max="2" width="17.7109375" style="10" customWidth="1"/>
    <col min="3" max="3" width="19.140625" style="10" customWidth="1"/>
    <col min="4" max="4" width="9.00390625" style="11" customWidth="1"/>
    <col min="5" max="5" width="20.28125" style="10" customWidth="1"/>
    <col min="6" max="6" width="16.57421875" style="10" customWidth="1"/>
    <col min="7" max="7" width="7.140625" style="20" customWidth="1"/>
    <col min="8" max="8" width="12.28125" style="20" customWidth="1"/>
    <col min="9" max="9" width="13.00390625" style="20" customWidth="1"/>
    <col min="10" max="11" width="8.8515625" style="20" customWidth="1"/>
    <col min="12" max="12" width="8.00390625" style="20" customWidth="1"/>
    <col min="13" max="13" width="18.421875" style="0" customWidth="1"/>
    <col min="14" max="14" width="9.8515625" style="0" bestFit="1" customWidth="1"/>
    <col min="20" max="20" width="9.140625" style="27" customWidth="1"/>
  </cols>
  <sheetData>
    <row r="2" spans="1:9" ht="39" customHeight="1">
      <c r="A2" s="87" t="s">
        <v>523</v>
      </c>
      <c r="B2" s="88"/>
      <c r="C2" s="88"/>
      <c r="D2" s="89"/>
      <c r="E2" s="88"/>
      <c r="F2" s="88"/>
      <c r="G2" s="90"/>
      <c r="H2" s="90"/>
      <c r="I2" s="90"/>
    </row>
    <row r="3" spans="1:12" ht="18.75">
      <c r="A3" s="13"/>
      <c r="B3" s="13"/>
      <c r="C3" s="13"/>
      <c r="D3" s="14"/>
      <c r="E3" s="13"/>
      <c r="F3" s="13"/>
      <c r="G3" s="16"/>
      <c r="H3" s="16"/>
      <c r="I3" s="16"/>
      <c r="J3" s="16"/>
      <c r="K3" s="16"/>
      <c r="L3" s="16"/>
    </row>
    <row r="4" spans="1:12" ht="12.75" customHeight="1">
      <c r="A4" s="79" t="s">
        <v>455</v>
      </c>
      <c r="B4" s="79" t="s">
        <v>26</v>
      </c>
      <c r="C4" s="79" t="s">
        <v>1</v>
      </c>
      <c r="D4" s="93" t="s">
        <v>25</v>
      </c>
      <c r="E4" s="79" t="s">
        <v>3</v>
      </c>
      <c r="F4" s="79" t="s">
        <v>2</v>
      </c>
      <c r="G4" s="80" t="s">
        <v>184</v>
      </c>
      <c r="H4" s="80"/>
      <c r="I4" s="80"/>
      <c r="J4" s="81" t="s">
        <v>521</v>
      </c>
      <c r="K4" s="91" t="s">
        <v>520</v>
      </c>
      <c r="L4" s="84" t="s">
        <v>522</v>
      </c>
    </row>
    <row r="5" spans="1:12" ht="12.75">
      <c r="A5" s="79"/>
      <c r="B5" s="79"/>
      <c r="C5" s="79"/>
      <c r="D5" s="94"/>
      <c r="E5" s="79"/>
      <c r="F5" s="79"/>
      <c r="G5" s="80"/>
      <c r="H5" s="80"/>
      <c r="I5" s="80"/>
      <c r="J5" s="82"/>
      <c r="K5" s="92"/>
      <c r="L5" s="85"/>
    </row>
    <row r="6" spans="1:12" ht="25.5">
      <c r="A6" s="79"/>
      <c r="B6" s="79"/>
      <c r="C6" s="79"/>
      <c r="D6" s="95"/>
      <c r="E6" s="79"/>
      <c r="F6" s="79"/>
      <c r="G6" s="18" t="s">
        <v>179</v>
      </c>
      <c r="H6" s="18" t="s">
        <v>285</v>
      </c>
      <c r="I6" s="17" t="s">
        <v>286</v>
      </c>
      <c r="J6" s="83"/>
      <c r="K6" s="92"/>
      <c r="L6" s="86"/>
    </row>
    <row r="7" spans="1:12" ht="12.75">
      <c r="A7" s="12" t="s">
        <v>17</v>
      </c>
      <c r="B7" s="12" t="s">
        <v>18</v>
      </c>
      <c r="C7" s="12" t="s">
        <v>19</v>
      </c>
      <c r="D7" s="15" t="s">
        <v>8</v>
      </c>
      <c r="E7" s="12" t="s">
        <v>9</v>
      </c>
      <c r="F7" s="12" t="s">
        <v>10</v>
      </c>
      <c r="G7" s="17" t="s">
        <v>11</v>
      </c>
      <c r="H7" s="17" t="s">
        <v>12</v>
      </c>
      <c r="I7" s="17">
        <v>10</v>
      </c>
      <c r="J7" s="17">
        <v>11</v>
      </c>
      <c r="K7" s="17" t="s">
        <v>13</v>
      </c>
      <c r="L7" s="37" t="s">
        <v>14</v>
      </c>
    </row>
    <row r="8" spans="1:12" ht="12.75">
      <c r="A8" s="12"/>
      <c r="B8" s="41" t="s">
        <v>305</v>
      </c>
      <c r="C8" s="12"/>
      <c r="D8" s="15"/>
      <c r="E8" s="12"/>
      <c r="F8" s="12"/>
      <c r="G8" s="17"/>
      <c r="H8" s="17"/>
      <c r="I8" s="17"/>
      <c r="J8" s="17"/>
      <c r="K8" s="17"/>
      <c r="L8" s="37"/>
    </row>
    <row r="9" spans="1:12" ht="41.25" customHeight="1">
      <c r="A9" s="8" t="s">
        <v>27</v>
      </c>
      <c r="B9" s="5" t="s">
        <v>307</v>
      </c>
      <c r="C9" s="5" t="s">
        <v>190</v>
      </c>
      <c r="D9" s="7">
        <f>50.002</f>
        <v>50.002</v>
      </c>
      <c r="E9" s="78" t="s">
        <v>513</v>
      </c>
      <c r="F9" s="5" t="s">
        <v>260</v>
      </c>
      <c r="G9" s="7" t="s">
        <v>181</v>
      </c>
      <c r="H9" s="5" t="s">
        <v>297</v>
      </c>
      <c r="I9" s="5" t="s">
        <v>391</v>
      </c>
      <c r="J9" s="19"/>
      <c r="K9" s="7"/>
      <c r="L9" s="19"/>
    </row>
    <row r="10" spans="1:12" ht="30.75" customHeight="1">
      <c r="A10" s="8" t="s">
        <v>353</v>
      </c>
      <c r="B10" s="5" t="s">
        <v>307</v>
      </c>
      <c r="C10" s="5" t="s">
        <v>366</v>
      </c>
      <c r="D10" s="7">
        <v>965.03</v>
      </c>
      <c r="E10" s="5" t="s">
        <v>382</v>
      </c>
      <c r="F10" s="5" t="s">
        <v>354</v>
      </c>
      <c r="G10" s="7" t="s">
        <v>181</v>
      </c>
      <c r="H10" s="5" t="s">
        <v>355</v>
      </c>
      <c r="I10" s="5" t="s">
        <v>367</v>
      </c>
      <c r="J10" s="19"/>
      <c r="K10" s="7"/>
      <c r="L10" s="19"/>
    </row>
    <row r="11" spans="1:12" ht="12.75">
      <c r="A11" s="8" t="s">
        <v>356</v>
      </c>
      <c r="B11" s="5" t="s">
        <v>177</v>
      </c>
      <c r="C11" s="5"/>
      <c r="D11" s="7">
        <f>SUM(D9:D10)</f>
        <v>1015.0319999999999</v>
      </c>
      <c r="E11" s="5"/>
      <c r="F11" s="5"/>
      <c r="G11" s="7"/>
      <c r="H11" s="7"/>
      <c r="I11" s="5"/>
      <c r="J11" s="19"/>
      <c r="K11" s="7"/>
      <c r="L11" s="19"/>
    </row>
    <row r="12" spans="1:12" ht="12.75">
      <c r="A12" s="8"/>
      <c r="B12" s="41" t="s">
        <v>306</v>
      </c>
      <c r="C12" s="5"/>
      <c r="D12" s="7"/>
      <c r="E12" s="5"/>
      <c r="F12" s="5"/>
      <c r="G12" s="7"/>
      <c r="H12" s="7"/>
      <c r="I12" s="5"/>
      <c r="J12" s="19"/>
      <c r="K12" s="7"/>
      <c r="L12" s="19"/>
    </row>
    <row r="13" spans="1:12" ht="38.25">
      <c r="A13" s="8" t="s">
        <v>28</v>
      </c>
      <c r="B13" s="5" t="s">
        <v>308</v>
      </c>
      <c r="C13" s="5" t="s">
        <v>29</v>
      </c>
      <c r="D13" s="7">
        <f>1346.8118</f>
        <v>1346.8118</v>
      </c>
      <c r="E13" s="5" t="s">
        <v>30</v>
      </c>
      <c r="F13" s="5" t="s">
        <v>280</v>
      </c>
      <c r="G13" s="7" t="s">
        <v>330</v>
      </c>
      <c r="H13" s="7" t="s">
        <v>290</v>
      </c>
      <c r="I13" s="5" t="s">
        <v>437</v>
      </c>
      <c r="J13" s="19"/>
      <c r="K13" s="7"/>
      <c r="L13" s="19"/>
    </row>
    <row r="14" spans="1:12" ht="25.5">
      <c r="A14" s="8" t="s">
        <v>31</v>
      </c>
      <c r="B14" s="5" t="s">
        <v>308</v>
      </c>
      <c r="C14" s="5" t="s">
        <v>32</v>
      </c>
      <c r="D14" s="7">
        <v>21.2788</v>
      </c>
      <c r="E14" s="5" t="s">
        <v>191</v>
      </c>
      <c r="F14" s="5" t="s">
        <v>192</v>
      </c>
      <c r="G14" s="25" t="s">
        <v>180</v>
      </c>
      <c r="H14" s="7" t="s">
        <v>238</v>
      </c>
      <c r="I14" s="5" t="s">
        <v>392</v>
      </c>
      <c r="J14" s="19"/>
      <c r="K14" s="7"/>
      <c r="L14" s="7"/>
    </row>
    <row r="15" spans="1:12" ht="25.5">
      <c r="A15" s="8" t="s">
        <v>34</v>
      </c>
      <c r="B15" s="5" t="s">
        <v>308</v>
      </c>
      <c r="C15" s="5" t="s">
        <v>36</v>
      </c>
      <c r="D15" s="7">
        <v>2.759</v>
      </c>
      <c r="E15" s="5" t="s">
        <v>191</v>
      </c>
      <c r="F15" s="36" t="s">
        <v>282</v>
      </c>
      <c r="G15" s="33" t="s">
        <v>180</v>
      </c>
      <c r="H15" s="7" t="s">
        <v>284</v>
      </c>
      <c r="I15" s="39">
        <v>8813000052</v>
      </c>
      <c r="J15" s="19"/>
      <c r="K15" s="7"/>
      <c r="L15" s="7"/>
    </row>
    <row r="16" spans="1:12" ht="25.5">
      <c r="A16" s="8" t="s">
        <v>37</v>
      </c>
      <c r="B16" s="5" t="s">
        <v>308</v>
      </c>
      <c r="C16" s="5" t="s">
        <v>38</v>
      </c>
      <c r="D16" s="7">
        <v>94.004</v>
      </c>
      <c r="E16" s="5" t="s">
        <v>217</v>
      </c>
      <c r="F16" s="34" t="s">
        <v>229</v>
      </c>
      <c r="G16" s="25" t="s">
        <v>180</v>
      </c>
      <c r="H16" s="7" t="s">
        <v>240</v>
      </c>
      <c r="I16" s="5" t="s">
        <v>439</v>
      </c>
      <c r="J16" s="19"/>
      <c r="K16" s="7"/>
      <c r="L16" s="19"/>
    </row>
    <row r="17" spans="1:12" ht="25.5">
      <c r="A17" s="23" t="s">
        <v>39</v>
      </c>
      <c r="B17" s="5" t="s">
        <v>308</v>
      </c>
      <c r="C17" s="24" t="s">
        <v>44</v>
      </c>
      <c r="D17" s="7">
        <v>3.0448</v>
      </c>
      <c r="E17" s="5" t="s">
        <v>213</v>
      </c>
      <c r="F17" s="24" t="s">
        <v>165</v>
      </c>
      <c r="G17" s="25" t="s">
        <v>180</v>
      </c>
      <c r="H17" s="25" t="s">
        <v>241</v>
      </c>
      <c r="I17" s="5" t="s">
        <v>463</v>
      </c>
      <c r="J17" s="19"/>
      <c r="K17" s="7"/>
      <c r="L17" s="26"/>
    </row>
    <row r="18" spans="1:12" ht="38.25">
      <c r="A18" s="23" t="s">
        <v>40</v>
      </c>
      <c r="B18" s="5" t="s">
        <v>308</v>
      </c>
      <c r="C18" s="24" t="s">
        <v>45</v>
      </c>
      <c r="D18" s="7">
        <v>9.2568</v>
      </c>
      <c r="E18" s="5" t="s">
        <v>213</v>
      </c>
      <c r="F18" s="24" t="s">
        <v>167</v>
      </c>
      <c r="G18" s="25" t="s">
        <v>180</v>
      </c>
      <c r="H18" s="25" t="s">
        <v>242</v>
      </c>
      <c r="I18" s="5" t="s">
        <v>464</v>
      </c>
      <c r="J18" s="19"/>
      <c r="K18" s="7"/>
      <c r="L18" s="26"/>
    </row>
    <row r="19" spans="1:12" ht="25.5">
      <c r="A19" s="23" t="s">
        <v>41</v>
      </c>
      <c r="B19" s="5" t="s">
        <v>308</v>
      </c>
      <c r="C19" s="24" t="s">
        <v>46</v>
      </c>
      <c r="D19" s="7">
        <v>29.5417</v>
      </c>
      <c r="E19" s="5" t="s">
        <v>213</v>
      </c>
      <c r="F19" s="29" t="s">
        <v>168</v>
      </c>
      <c r="G19" s="25" t="s">
        <v>180</v>
      </c>
      <c r="H19" s="25" t="s">
        <v>243</v>
      </c>
      <c r="I19" s="5" t="s">
        <v>465</v>
      </c>
      <c r="J19" s="19"/>
      <c r="K19" s="7"/>
      <c r="L19" s="26"/>
    </row>
    <row r="20" spans="1:12" ht="25.5">
      <c r="A20" s="8" t="s">
        <v>42</v>
      </c>
      <c r="B20" s="5" t="s">
        <v>308</v>
      </c>
      <c r="C20" s="5" t="s">
        <v>47</v>
      </c>
      <c r="D20" s="7">
        <v>10.2069</v>
      </c>
      <c r="E20" s="5" t="s">
        <v>270</v>
      </c>
      <c r="F20" s="36" t="s">
        <v>281</v>
      </c>
      <c r="G20" s="33" t="s">
        <v>180</v>
      </c>
      <c r="H20" s="7" t="s">
        <v>283</v>
      </c>
      <c r="I20" s="54">
        <v>8813000057</v>
      </c>
      <c r="J20" s="52"/>
      <c r="K20" s="7"/>
      <c r="L20" s="7"/>
    </row>
    <row r="21" spans="1:12" ht="25.5">
      <c r="A21" s="8" t="s">
        <v>43</v>
      </c>
      <c r="B21" s="5" t="s">
        <v>308</v>
      </c>
      <c r="C21" s="5" t="s">
        <v>48</v>
      </c>
      <c r="D21" s="7">
        <v>16.7495</v>
      </c>
      <c r="E21" s="5" t="s">
        <v>49</v>
      </c>
      <c r="F21" s="34" t="s">
        <v>53</v>
      </c>
      <c r="G21" s="7" t="s">
        <v>181</v>
      </c>
      <c r="H21" s="7" t="s">
        <v>244</v>
      </c>
      <c r="I21" s="54">
        <v>8813000375</v>
      </c>
      <c r="J21" s="19"/>
      <c r="K21" s="7"/>
      <c r="L21" s="19"/>
    </row>
    <row r="22" spans="1:12" ht="25.5">
      <c r="A22" s="23" t="s">
        <v>153</v>
      </c>
      <c r="B22" s="5" t="s">
        <v>308</v>
      </c>
      <c r="C22" s="24" t="s">
        <v>159</v>
      </c>
      <c r="D22" s="7">
        <v>25.54</v>
      </c>
      <c r="E22" s="5" t="s">
        <v>213</v>
      </c>
      <c r="F22" s="24" t="s">
        <v>166</v>
      </c>
      <c r="G22" s="25" t="s">
        <v>180</v>
      </c>
      <c r="H22" s="21" t="s">
        <v>243</v>
      </c>
      <c r="I22" s="40" t="s">
        <v>466</v>
      </c>
      <c r="J22" s="19"/>
      <c r="K22" s="7"/>
      <c r="L22" s="30"/>
    </row>
    <row r="23" spans="1:12" ht="25.5">
      <c r="A23" s="8" t="s">
        <v>154</v>
      </c>
      <c r="B23" s="5" t="s">
        <v>308</v>
      </c>
      <c r="C23" s="5" t="s">
        <v>160</v>
      </c>
      <c r="D23" s="7">
        <v>9.45</v>
      </c>
      <c r="E23" s="19" t="s">
        <v>263</v>
      </c>
      <c r="F23" s="19" t="s">
        <v>268</v>
      </c>
      <c r="G23" s="25" t="s">
        <v>180</v>
      </c>
      <c r="H23" s="32" t="s">
        <v>267</v>
      </c>
      <c r="I23" s="53" t="s">
        <v>467</v>
      </c>
      <c r="J23" s="19"/>
      <c r="K23" s="7"/>
      <c r="L23" s="7"/>
    </row>
    <row r="24" spans="1:12" ht="25.5">
      <c r="A24" s="8" t="s">
        <v>155</v>
      </c>
      <c r="B24" s="5" t="s">
        <v>308</v>
      </c>
      <c r="C24" s="5" t="s">
        <v>161</v>
      </c>
      <c r="D24" s="7">
        <v>3.07</v>
      </c>
      <c r="E24" s="5" t="s">
        <v>217</v>
      </c>
      <c r="F24" s="5" t="s">
        <v>227</v>
      </c>
      <c r="G24" s="28" t="s">
        <v>180</v>
      </c>
      <c r="H24" s="32" t="s">
        <v>245</v>
      </c>
      <c r="I24" s="53" t="s">
        <v>440</v>
      </c>
      <c r="J24" s="19"/>
      <c r="K24" s="7"/>
      <c r="L24" s="31"/>
    </row>
    <row r="25" spans="1:12" ht="25.5">
      <c r="A25" s="8" t="s">
        <v>156</v>
      </c>
      <c r="B25" s="5" t="s">
        <v>308</v>
      </c>
      <c r="C25" s="5" t="s">
        <v>163</v>
      </c>
      <c r="D25" s="7">
        <v>9.12</v>
      </c>
      <c r="E25" s="5" t="s">
        <v>217</v>
      </c>
      <c r="F25" s="5" t="s">
        <v>226</v>
      </c>
      <c r="G25" s="28" t="s">
        <v>180</v>
      </c>
      <c r="H25" s="32" t="s">
        <v>245</v>
      </c>
      <c r="I25" s="53" t="s">
        <v>441</v>
      </c>
      <c r="J25" s="19"/>
      <c r="K25" s="7"/>
      <c r="L25" s="31"/>
    </row>
    <row r="26" spans="1:12" ht="25.5">
      <c r="A26" s="8" t="s">
        <v>157</v>
      </c>
      <c r="B26" s="5" t="s">
        <v>308</v>
      </c>
      <c r="C26" s="5" t="s">
        <v>162</v>
      </c>
      <c r="D26" s="7">
        <v>18.38</v>
      </c>
      <c r="E26" s="5" t="s">
        <v>217</v>
      </c>
      <c r="F26" s="5" t="s">
        <v>228</v>
      </c>
      <c r="G26" s="28" t="s">
        <v>180</v>
      </c>
      <c r="H26" s="32" t="s">
        <v>245</v>
      </c>
      <c r="I26" s="53" t="s">
        <v>442</v>
      </c>
      <c r="J26" s="19"/>
      <c r="K26" s="7"/>
      <c r="L26" s="31"/>
    </row>
    <row r="27" spans="1:12" ht="25.5">
      <c r="A27" s="8" t="s">
        <v>158</v>
      </c>
      <c r="B27" s="5" t="s">
        <v>308</v>
      </c>
      <c r="C27" s="5" t="s">
        <v>164</v>
      </c>
      <c r="D27" s="7">
        <v>3</v>
      </c>
      <c r="E27" s="19" t="s">
        <v>263</v>
      </c>
      <c r="F27" s="19" t="s">
        <v>269</v>
      </c>
      <c r="G27" s="25" t="s">
        <v>180</v>
      </c>
      <c r="H27" s="32" t="s">
        <v>267</v>
      </c>
      <c r="I27" s="53" t="s">
        <v>468</v>
      </c>
      <c r="J27" s="19"/>
      <c r="K27" s="7"/>
      <c r="L27" s="7"/>
    </row>
    <row r="28" spans="1:12" ht="12.75">
      <c r="A28" s="8" t="s">
        <v>15</v>
      </c>
      <c r="B28" s="5" t="s">
        <v>177</v>
      </c>
      <c r="C28" s="5"/>
      <c r="D28" s="7">
        <f>SUM(D13:D27)</f>
        <v>1602.2132999999997</v>
      </c>
      <c r="E28" s="5"/>
      <c r="F28" s="5"/>
      <c r="G28" s="7"/>
      <c r="H28" s="7"/>
      <c r="I28" s="5"/>
      <c r="J28" s="19"/>
      <c r="K28" s="7"/>
      <c r="L28" s="19"/>
    </row>
    <row r="29" spans="1:12" ht="12.75">
      <c r="A29" s="8"/>
      <c r="B29" s="41" t="s">
        <v>316</v>
      </c>
      <c r="C29" s="5"/>
      <c r="D29" s="7"/>
      <c r="E29" s="5"/>
      <c r="F29" s="5"/>
      <c r="G29" s="7"/>
      <c r="H29" s="7"/>
      <c r="I29" s="40"/>
      <c r="J29" s="19"/>
      <c r="K29" s="7"/>
      <c r="L29" s="19"/>
    </row>
    <row r="30" spans="1:12" ht="38.25">
      <c r="A30" s="8" t="s">
        <v>50</v>
      </c>
      <c r="B30" s="5" t="s">
        <v>309</v>
      </c>
      <c r="C30" s="5" t="s">
        <v>51</v>
      </c>
      <c r="D30" s="7">
        <v>14.6206</v>
      </c>
      <c r="E30" s="5" t="s">
        <v>52</v>
      </c>
      <c r="F30" s="36" t="s">
        <v>387</v>
      </c>
      <c r="G30" s="35" t="s">
        <v>388</v>
      </c>
      <c r="H30" s="7" t="s">
        <v>389</v>
      </c>
      <c r="I30" s="5" t="s">
        <v>390</v>
      </c>
      <c r="J30" s="19"/>
      <c r="K30" s="7"/>
      <c r="L30" s="7"/>
    </row>
    <row r="31" spans="1:12" ht="38.25">
      <c r="A31" s="8" t="s">
        <v>357</v>
      </c>
      <c r="B31" s="5" t="s">
        <v>309</v>
      </c>
      <c r="C31" s="5" t="s">
        <v>362</v>
      </c>
      <c r="D31" s="7">
        <v>631.92</v>
      </c>
      <c r="E31" s="5" t="s">
        <v>382</v>
      </c>
      <c r="F31" s="5" t="s">
        <v>358</v>
      </c>
      <c r="G31" s="7" t="s">
        <v>181</v>
      </c>
      <c r="H31" s="5" t="s">
        <v>355</v>
      </c>
      <c r="I31" s="5" t="s">
        <v>363</v>
      </c>
      <c r="J31" s="19"/>
      <c r="K31" s="7"/>
      <c r="L31" s="7"/>
    </row>
    <row r="32" spans="1:12" ht="38.25">
      <c r="A32" s="8"/>
      <c r="B32" s="5" t="s">
        <v>309</v>
      </c>
      <c r="C32" s="5" t="s">
        <v>360</v>
      </c>
      <c r="D32" s="7">
        <v>18</v>
      </c>
      <c r="E32" s="5" t="s">
        <v>420</v>
      </c>
      <c r="F32" s="5" t="s">
        <v>421</v>
      </c>
      <c r="G32" s="7" t="s">
        <v>181</v>
      </c>
      <c r="H32" s="5" t="s">
        <v>422</v>
      </c>
      <c r="I32" s="39">
        <v>8813000384</v>
      </c>
      <c r="J32" s="19"/>
      <c r="K32" s="7"/>
      <c r="L32" s="7"/>
    </row>
    <row r="33" spans="1:12" ht="38.25">
      <c r="A33" s="8"/>
      <c r="B33" s="5" t="s">
        <v>309</v>
      </c>
      <c r="C33" s="5" t="s">
        <v>371</v>
      </c>
      <c r="D33" s="7">
        <v>1.05</v>
      </c>
      <c r="E33" s="5" t="s">
        <v>420</v>
      </c>
      <c r="F33" s="5" t="s">
        <v>421</v>
      </c>
      <c r="G33" s="7" t="s">
        <v>181</v>
      </c>
      <c r="H33" s="5" t="s">
        <v>422</v>
      </c>
      <c r="I33" s="39">
        <v>8813000385</v>
      </c>
      <c r="J33" s="19"/>
      <c r="K33" s="7"/>
      <c r="L33" s="7"/>
    </row>
    <row r="34" spans="1:12" ht="12.75">
      <c r="A34" s="8" t="s">
        <v>15</v>
      </c>
      <c r="B34" s="5" t="s">
        <v>177</v>
      </c>
      <c r="C34" s="5"/>
      <c r="D34" s="7">
        <f>SUM(D30:D33)</f>
        <v>665.5905999999999</v>
      </c>
      <c r="E34" s="5"/>
      <c r="F34" s="34"/>
      <c r="G34" s="7"/>
      <c r="H34" s="19"/>
      <c r="I34" s="5"/>
      <c r="J34" s="19"/>
      <c r="K34" s="7"/>
      <c r="L34" s="19"/>
    </row>
    <row r="35" spans="1:12" ht="12.75">
      <c r="A35" s="8"/>
      <c r="B35" s="41" t="s">
        <v>317</v>
      </c>
      <c r="C35" s="5"/>
      <c r="D35" s="7"/>
      <c r="E35" s="5"/>
      <c r="F35" s="34"/>
      <c r="G35" s="7"/>
      <c r="H35" s="19"/>
      <c r="I35" s="5"/>
      <c r="J35" s="19"/>
      <c r="K35" s="7"/>
      <c r="L35" s="19"/>
    </row>
    <row r="36" spans="1:12" ht="25.5">
      <c r="A36" s="8" t="s">
        <v>54</v>
      </c>
      <c r="B36" s="5" t="s">
        <v>310</v>
      </c>
      <c r="C36" s="5" t="s">
        <v>67</v>
      </c>
      <c r="D36" s="7">
        <v>11.1084</v>
      </c>
      <c r="E36" s="5" t="s">
        <v>211</v>
      </c>
      <c r="F36" s="5" t="s">
        <v>194</v>
      </c>
      <c r="G36" s="7" t="s">
        <v>182</v>
      </c>
      <c r="H36" s="7" t="s">
        <v>514</v>
      </c>
      <c r="I36" s="39">
        <v>8813000018</v>
      </c>
      <c r="J36" s="19"/>
      <c r="K36" s="7"/>
      <c r="L36" s="5"/>
    </row>
    <row r="37" spans="1:12" ht="25.5">
      <c r="A37" s="8" t="s">
        <v>55</v>
      </c>
      <c r="B37" s="5" t="s">
        <v>310</v>
      </c>
      <c r="C37" s="5" t="s">
        <v>68</v>
      </c>
      <c r="D37" s="7">
        <v>1.5342</v>
      </c>
      <c r="E37" s="5" t="s">
        <v>211</v>
      </c>
      <c r="F37" s="36" t="s">
        <v>293</v>
      </c>
      <c r="G37" s="35" t="s">
        <v>180</v>
      </c>
      <c r="H37" s="36" t="s">
        <v>298</v>
      </c>
      <c r="I37" s="54">
        <v>8813000054</v>
      </c>
      <c r="J37" s="19"/>
      <c r="K37" s="7"/>
      <c r="L37" s="7"/>
    </row>
    <row r="38" spans="1:12" ht="25.5">
      <c r="A38" s="8" t="s">
        <v>56</v>
      </c>
      <c r="B38" s="5" t="s">
        <v>310</v>
      </c>
      <c r="C38" s="5" t="s">
        <v>69</v>
      </c>
      <c r="D38" s="7">
        <v>22.2859</v>
      </c>
      <c r="E38" s="5" t="s">
        <v>211</v>
      </c>
      <c r="F38" s="34" t="s">
        <v>195</v>
      </c>
      <c r="G38" s="7" t="s">
        <v>182</v>
      </c>
      <c r="H38" s="22" t="s">
        <v>514</v>
      </c>
      <c r="I38" s="34" t="s">
        <v>459</v>
      </c>
      <c r="J38" s="19"/>
      <c r="K38" s="7"/>
      <c r="L38" s="5"/>
    </row>
    <row r="39" spans="1:12" ht="25.5">
      <c r="A39" s="8" t="s">
        <v>57</v>
      </c>
      <c r="B39" s="5" t="s">
        <v>310</v>
      </c>
      <c r="C39" s="5" t="s">
        <v>70</v>
      </c>
      <c r="D39" s="7">
        <v>33.7826</v>
      </c>
      <c r="E39" s="5" t="s">
        <v>185</v>
      </c>
      <c r="F39" s="5" t="s">
        <v>196</v>
      </c>
      <c r="G39" s="7" t="s">
        <v>182</v>
      </c>
      <c r="H39" s="7" t="s">
        <v>515</v>
      </c>
      <c r="I39" s="39">
        <v>8813000024</v>
      </c>
      <c r="J39" s="19"/>
      <c r="K39" s="7"/>
      <c r="L39" s="5"/>
    </row>
    <row r="40" spans="1:12" ht="25.5">
      <c r="A40" s="8" t="s">
        <v>58</v>
      </c>
      <c r="B40" s="5" t="s">
        <v>310</v>
      </c>
      <c r="C40" s="5" t="s">
        <v>71</v>
      </c>
      <c r="D40" s="7">
        <v>9.8</v>
      </c>
      <c r="E40" s="5" t="s">
        <v>185</v>
      </c>
      <c r="F40" s="5" t="s">
        <v>295</v>
      </c>
      <c r="G40" s="7" t="s">
        <v>180</v>
      </c>
      <c r="H40" s="5" t="s">
        <v>299</v>
      </c>
      <c r="I40" s="39">
        <v>8813000038</v>
      </c>
      <c r="J40" s="19"/>
      <c r="K40" s="7"/>
      <c r="L40" s="19"/>
    </row>
    <row r="41" spans="1:12" ht="25.5">
      <c r="A41" s="8" t="s">
        <v>59</v>
      </c>
      <c r="B41" s="5" t="s">
        <v>310</v>
      </c>
      <c r="C41" s="5" t="s">
        <v>72</v>
      </c>
      <c r="D41" s="7">
        <v>9.5046</v>
      </c>
      <c r="E41" s="5" t="s">
        <v>185</v>
      </c>
      <c r="F41" s="5" t="s">
        <v>197</v>
      </c>
      <c r="G41" s="7" t="s">
        <v>180</v>
      </c>
      <c r="H41" s="7" t="s">
        <v>246</v>
      </c>
      <c r="I41" s="5" t="s">
        <v>460</v>
      </c>
      <c r="J41" s="19"/>
      <c r="K41" s="7"/>
      <c r="L41" s="7"/>
    </row>
    <row r="42" spans="1:12" ht="25.5">
      <c r="A42" s="8" t="s">
        <v>64</v>
      </c>
      <c r="B42" s="5" t="s">
        <v>310</v>
      </c>
      <c r="C42" s="5" t="s">
        <v>73</v>
      </c>
      <c r="D42" s="7">
        <v>3.6822</v>
      </c>
      <c r="E42" s="5" t="s">
        <v>211</v>
      </c>
      <c r="F42" s="36" t="s">
        <v>291</v>
      </c>
      <c r="G42" s="35" t="s">
        <v>180</v>
      </c>
      <c r="H42" s="36" t="s">
        <v>298</v>
      </c>
      <c r="I42" s="54">
        <v>8813000058</v>
      </c>
      <c r="J42" s="19"/>
      <c r="K42" s="7"/>
      <c r="L42" s="7"/>
    </row>
    <row r="43" spans="1:12" ht="25.5">
      <c r="A43" s="8" t="s">
        <v>60</v>
      </c>
      <c r="B43" s="5" t="s">
        <v>310</v>
      </c>
      <c r="C43" s="5" t="s">
        <v>74</v>
      </c>
      <c r="D43" s="7">
        <v>3.6974</v>
      </c>
      <c r="E43" s="5" t="s">
        <v>211</v>
      </c>
      <c r="F43" s="36" t="s">
        <v>292</v>
      </c>
      <c r="G43" s="35" t="s">
        <v>180</v>
      </c>
      <c r="H43" s="36" t="s">
        <v>298</v>
      </c>
      <c r="I43" s="54">
        <v>8813000054</v>
      </c>
      <c r="J43" s="19"/>
      <c r="K43" s="7"/>
      <c r="L43" s="7"/>
    </row>
    <row r="44" spans="1:12" ht="25.5">
      <c r="A44" s="8" t="s">
        <v>61</v>
      </c>
      <c r="B44" s="5" t="s">
        <v>310</v>
      </c>
      <c r="C44" s="5" t="s">
        <v>75</v>
      </c>
      <c r="D44" s="7">
        <v>8.53</v>
      </c>
      <c r="E44" s="5" t="s">
        <v>66</v>
      </c>
      <c r="F44" s="34" t="s">
        <v>188</v>
      </c>
      <c r="G44" s="7" t="s">
        <v>182</v>
      </c>
      <c r="H44" s="42" t="s">
        <v>516</v>
      </c>
      <c r="I44" s="34" t="s">
        <v>461</v>
      </c>
      <c r="J44" s="19"/>
      <c r="K44" s="7"/>
      <c r="L44" s="19"/>
    </row>
    <row r="45" spans="1:12" ht="25.5">
      <c r="A45" s="8" t="s">
        <v>62</v>
      </c>
      <c r="B45" s="5" t="s">
        <v>310</v>
      </c>
      <c r="C45" s="5" t="s">
        <v>76</v>
      </c>
      <c r="D45" s="7">
        <v>229.7177</v>
      </c>
      <c r="E45" s="5" t="s">
        <v>492</v>
      </c>
      <c r="F45" s="5" t="s">
        <v>493</v>
      </c>
      <c r="G45" s="19" t="s">
        <v>388</v>
      </c>
      <c r="H45" s="19" t="s">
        <v>494</v>
      </c>
      <c r="I45" s="34" t="s">
        <v>495</v>
      </c>
      <c r="J45" s="19"/>
      <c r="K45" s="7"/>
      <c r="L45" s="19"/>
    </row>
    <row r="46" spans="1:12" ht="25.5">
      <c r="A46" s="8" t="s">
        <v>63</v>
      </c>
      <c r="B46" s="5" t="s">
        <v>310</v>
      </c>
      <c r="C46" s="5" t="s">
        <v>77</v>
      </c>
      <c r="D46" s="7">
        <v>99.4012</v>
      </c>
      <c r="E46" s="5" t="s">
        <v>185</v>
      </c>
      <c r="F46" s="5" t="s">
        <v>198</v>
      </c>
      <c r="G46" s="7" t="s">
        <v>182</v>
      </c>
      <c r="H46" s="7" t="s">
        <v>515</v>
      </c>
      <c r="I46" s="5" t="s">
        <v>462</v>
      </c>
      <c r="J46" s="19"/>
      <c r="K46" s="7"/>
      <c r="L46" s="5"/>
    </row>
    <row r="47" spans="1:12" ht="25.5">
      <c r="A47" s="8"/>
      <c r="B47" s="5" t="s">
        <v>310</v>
      </c>
      <c r="C47" s="5" t="s">
        <v>398</v>
      </c>
      <c r="D47" s="7">
        <v>365.26</v>
      </c>
      <c r="E47" s="5" t="s">
        <v>404</v>
      </c>
      <c r="F47" s="5" t="s">
        <v>399</v>
      </c>
      <c r="G47" s="7" t="s">
        <v>181</v>
      </c>
      <c r="H47" s="7" t="s">
        <v>400</v>
      </c>
      <c r="I47" s="5" t="s">
        <v>401</v>
      </c>
      <c r="J47" s="19"/>
      <c r="K47" s="7"/>
      <c r="L47" s="5"/>
    </row>
    <row r="48" spans="1:12" ht="12.75">
      <c r="A48" s="8" t="s">
        <v>402</v>
      </c>
      <c r="B48" s="5" t="s">
        <v>177</v>
      </c>
      <c r="C48" s="5"/>
      <c r="D48" s="7">
        <f>SUM(D36+D37+D38+D39+D40+D41+D42+D43+D44+D45+D46+D47)</f>
        <v>798.3042</v>
      </c>
      <c r="E48" s="5"/>
      <c r="F48" s="5"/>
      <c r="G48" s="7"/>
      <c r="H48" s="7"/>
      <c r="I48" s="5"/>
      <c r="J48" s="19"/>
      <c r="K48" s="7"/>
      <c r="L48" s="7"/>
    </row>
    <row r="49" spans="1:12" ht="12.75">
      <c r="A49" s="8"/>
      <c r="B49" s="41" t="s">
        <v>318</v>
      </c>
      <c r="C49" s="5"/>
      <c r="D49" s="7"/>
      <c r="E49" s="5"/>
      <c r="F49" s="5"/>
      <c r="G49" s="7"/>
      <c r="H49" s="7"/>
      <c r="I49" s="5"/>
      <c r="J49" s="19"/>
      <c r="K49" s="7"/>
      <c r="L49" s="7"/>
    </row>
    <row r="50" spans="1:12" ht="38.25">
      <c r="A50" s="8" t="s">
        <v>78</v>
      </c>
      <c r="B50" s="5" t="s">
        <v>311</v>
      </c>
      <c r="C50" s="5" t="s">
        <v>79</v>
      </c>
      <c r="D50" s="7">
        <v>103.351</v>
      </c>
      <c r="E50" s="5" t="s">
        <v>264</v>
      </c>
      <c r="F50" s="5" t="s">
        <v>265</v>
      </c>
      <c r="G50" s="19" t="s">
        <v>180</v>
      </c>
      <c r="H50" s="19" t="s">
        <v>266</v>
      </c>
      <c r="I50" s="5" t="s">
        <v>469</v>
      </c>
      <c r="J50" s="19"/>
      <c r="K50" s="7"/>
      <c r="L50" s="19"/>
    </row>
    <row r="51" spans="1:12" ht="25.5">
      <c r="A51" s="8" t="s">
        <v>81</v>
      </c>
      <c r="B51" s="5" t="s">
        <v>311</v>
      </c>
      <c r="C51" s="5" t="s">
        <v>82</v>
      </c>
      <c r="D51" s="7">
        <v>83.6246</v>
      </c>
      <c r="E51" s="5" t="s">
        <v>232</v>
      </c>
      <c r="F51" s="5" t="s">
        <v>261</v>
      </c>
      <c r="G51" s="19">
        <v>49</v>
      </c>
      <c r="H51" s="19" t="s">
        <v>262</v>
      </c>
      <c r="I51" s="5" t="s">
        <v>470</v>
      </c>
      <c r="J51" s="19"/>
      <c r="K51" s="7"/>
      <c r="L51" s="19"/>
    </row>
    <row r="52" spans="1:12" ht="25.5">
      <c r="A52" s="8" t="s">
        <v>83</v>
      </c>
      <c r="B52" s="5" t="s">
        <v>311</v>
      </c>
      <c r="C52" s="5" t="s">
        <v>84</v>
      </c>
      <c r="D52" s="7">
        <v>134.9441</v>
      </c>
      <c r="E52" s="5" t="s">
        <v>230</v>
      </c>
      <c r="F52" s="5" t="s">
        <v>220</v>
      </c>
      <c r="G52" s="7" t="s">
        <v>180</v>
      </c>
      <c r="H52" s="7" t="s">
        <v>253</v>
      </c>
      <c r="I52" s="5" t="s">
        <v>471</v>
      </c>
      <c r="J52" s="19"/>
      <c r="K52" s="7"/>
      <c r="L52" s="19"/>
    </row>
    <row r="53" spans="1:12" ht="25.5">
      <c r="A53" s="8" t="s">
        <v>85</v>
      </c>
      <c r="B53" s="5" t="s">
        <v>311</v>
      </c>
      <c r="C53" s="5" t="s">
        <v>86</v>
      </c>
      <c r="D53" s="7">
        <v>244.0053</v>
      </c>
      <c r="E53" s="5" t="s">
        <v>231</v>
      </c>
      <c r="F53" s="5" t="s">
        <v>222</v>
      </c>
      <c r="G53" s="19" t="s">
        <v>181</v>
      </c>
      <c r="H53" s="19" t="s">
        <v>254</v>
      </c>
      <c r="I53" s="5" t="s">
        <v>472</v>
      </c>
      <c r="J53" s="19"/>
      <c r="K53" s="7"/>
      <c r="L53" s="19"/>
    </row>
    <row r="54" spans="1:12" ht="25.5">
      <c r="A54" s="8" t="s">
        <v>87</v>
      </c>
      <c r="B54" s="5" t="s">
        <v>311</v>
      </c>
      <c r="C54" s="5" t="s">
        <v>88</v>
      </c>
      <c r="D54" s="7">
        <v>25.8262</v>
      </c>
      <c r="E54" s="5" t="s">
        <v>214</v>
      </c>
      <c r="F54" s="5" t="s">
        <v>223</v>
      </c>
      <c r="G54" s="7" t="s">
        <v>181</v>
      </c>
      <c r="H54" s="7" t="s">
        <v>255</v>
      </c>
      <c r="I54" s="5" t="s">
        <v>473</v>
      </c>
      <c r="J54" s="19"/>
      <c r="K54" s="7"/>
      <c r="L54" s="19"/>
    </row>
    <row r="55" spans="1:12" ht="25.5">
      <c r="A55" s="8" t="s">
        <v>89</v>
      </c>
      <c r="B55" s="5" t="s">
        <v>311</v>
      </c>
      <c r="C55" s="5" t="s">
        <v>90</v>
      </c>
      <c r="D55" s="7">
        <v>19.9134</v>
      </c>
      <c r="E55" s="5" t="s">
        <v>80</v>
      </c>
      <c r="F55" s="5" t="s">
        <v>296</v>
      </c>
      <c r="G55" s="7" t="s">
        <v>181</v>
      </c>
      <c r="H55" s="5" t="s">
        <v>300</v>
      </c>
      <c r="I55" s="39">
        <v>8813000036</v>
      </c>
      <c r="J55" s="19"/>
      <c r="K55" s="7"/>
      <c r="L55" s="7"/>
    </row>
    <row r="56" spans="1:12" ht="25.5">
      <c r="A56" s="8" t="s">
        <v>91</v>
      </c>
      <c r="B56" s="5" t="s">
        <v>311</v>
      </c>
      <c r="C56" s="5" t="s">
        <v>92</v>
      </c>
      <c r="D56" s="7">
        <v>44.0009</v>
      </c>
      <c r="E56" s="5" t="s">
        <v>80</v>
      </c>
      <c r="F56" s="5" t="s">
        <v>221</v>
      </c>
      <c r="G56" s="7" t="s">
        <v>181</v>
      </c>
      <c r="H56" s="7" t="s">
        <v>256</v>
      </c>
      <c r="I56" s="5" t="s">
        <v>474</v>
      </c>
      <c r="J56" s="19"/>
      <c r="K56" s="7"/>
      <c r="L56" s="19"/>
    </row>
    <row r="57" spans="1:12" ht="25.5">
      <c r="A57" s="8" t="s">
        <v>169</v>
      </c>
      <c r="B57" s="5" t="s">
        <v>311</v>
      </c>
      <c r="C57" s="5" t="s">
        <v>171</v>
      </c>
      <c r="D57" s="7">
        <v>6</v>
      </c>
      <c r="E57" s="5" t="s">
        <v>214</v>
      </c>
      <c r="F57" s="5" t="s">
        <v>225</v>
      </c>
      <c r="G57" s="7" t="s">
        <v>181</v>
      </c>
      <c r="H57" s="7" t="s">
        <v>255</v>
      </c>
      <c r="I57" s="5" t="s">
        <v>475</v>
      </c>
      <c r="J57" s="19"/>
      <c r="K57" s="7"/>
      <c r="L57" s="19"/>
    </row>
    <row r="58" spans="1:12" ht="25.5">
      <c r="A58" s="8" t="s">
        <v>170</v>
      </c>
      <c r="B58" s="5" t="s">
        <v>311</v>
      </c>
      <c r="C58" s="5" t="s">
        <v>172</v>
      </c>
      <c r="D58" s="7">
        <v>3</v>
      </c>
      <c r="E58" s="5" t="s">
        <v>214</v>
      </c>
      <c r="F58" s="5" t="s">
        <v>224</v>
      </c>
      <c r="G58" s="7" t="s">
        <v>181</v>
      </c>
      <c r="H58" s="7" t="s">
        <v>255</v>
      </c>
      <c r="I58" s="5" t="s">
        <v>476</v>
      </c>
      <c r="J58" s="19"/>
      <c r="K58" s="7"/>
      <c r="L58" s="19"/>
    </row>
    <row r="59" spans="1:12" ht="25.5">
      <c r="A59" s="8" t="s">
        <v>337</v>
      </c>
      <c r="B59" s="5" t="s">
        <v>311</v>
      </c>
      <c r="C59" s="5" t="s">
        <v>332</v>
      </c>
      <c r="D59" s="7">
        <v>6.002</v>
      </c>
      <c r="E59" s="7" t="s">
        <v>351</v>
      </c>
      <c r="F59" s="5" t="s">
        <v>346</v>
      </c>
      <c r="G59" s="7" t="s">
        <v>182</v>
      </c>
      <c r="H59" s="7" t="s">
        <v>342</v>
      </c>
      <c r="I59" s="5" t="s">
        <v>345</v>
      </c>
      <c r="J59" s="19"/>
      <c r="K59" s="7"/>
      <c r="L59" s="19"/>
    </row>
    <row r="60" spans="1:12" ht="25.5">
      <c r="A60" s="8" t="s">
        <v>338</v>
      </c>
      <c r="B60" s="5" t="s">
        <v>311</v>
      </c>
      <c r="C60" s="5" t="s">
        <v>333</v>
      </c>
      <c r="D60" s="7">
        <v>9</v>
      </c>
      <c r="E60" s="7" t="s">
        <v>351</v>
      </c>
      <c r="F60" s="5" t="s">
        <v>347</v>
      </c>
      <c r="G60" s="7" t="s">
        <v>182</v>
      </c>
      <c r="H60" s="7" t="s">
        <v>342</v>
      </c>
      <c r="I60" s="5" t="s">
        <v>348</v>
      </c>
      <c r="J60" s="19"/>
      <c r="K60" s="7"/>
      <c r="L60" s="19"/>
    </row>
    <row r="61" spans="1:12" ht="25.5">
      <c r="A61" s="8" t="s">
        <v>339</v>
      </c>
      <c r="B61" s="5" t="s">
        <v>311</v>
      </c>
      <c r="C61" s="5" t="s">
        <v>334</v>
      </c>
      <c r="D61" s="7">
        <v>5.9422</v>
      </c>
      <c r="E61" s="7" t="s">
        <v>351</v>
      </c>
      <c r="F61" s="5" t="s">
        <v>349</v>
      </c>
      <c r="G61" s="7" t="s">
        <v>182</v>
      </c>
      <c r="H61" s="7" t="s">
        <v>342</v>
      </c>
      <c r="I61" s="5" t="s">
        <v>350</v>
      </c>
      <c r="J61" s="19"/>
      <c r="K61" s="7"/>
      <c r="L61" s="19"/>
    </row>
    <row r="62" spans="1:12" ht="25.5">
      <c r="A62" s="8" t="s">
        <v>340</v>
      </c>
      <c r="B62" s="5" t="s">
        <v>311</v>
      </c>
      <c r="C62" s="5" t="s">
        <v>335</v>
      </c>
      <c r="D62" s="7">
        <v>6.7313</v>
      </c>
      <c r="E62" s="7" t="s">
        <v>80</v>
      </c>
      <c r="F62" s="5" t="s">
        <v>343</v>
      </c>
      <c r="G62" s="7" t="s">
        <v>181</v>
      </c>
      <c r="H62" s="7" t="s">
        <v>394</v>
      </c>
      <c r="I62" s="5" t="s">
        <v>395</v>
      </c>
      <c r="J62" s="19"/>
      <c r="K62" s="7"/>
      <c r="L62" s="19"/>
    </row>
    <row r="63" spans="1:12" ht="25.5">
      <c r="A63" s="8" t="s">
        <v>341</v>
      </c>
      <c r="B63" s="5" t="s">
        <v>311</v>
      </c>
      <c r="C63" s="5" t="s">
        <v>336</v>
      </c>
      <c r="D63" s="7">
        <v>17.1518</v>
      </c>
      <c r="E63" s="7" t="s">
        <v>80</v>
      </c>
      <c r="F63" s="5" t="s">
        <v>344</v>
      </c>
      <c r="G63" s="7" t="s">
        <v>181</v>
      </c>
      <c r="H63" s="7" t="s">
        <v>394</v>
      </c>
      <c r="I63" s="5" t="s">
        <v>396</v>
      </c>
      <c r="J63" s="19"/>
      <c r="K63" s="7"/>
      <c r="L63" s="19"/>
    </row>
    <row r="64" spans="1:12" ht="25.5">
      <c r="A64" s="8"/>
      <c r="B64" s="5" t="s">
        <v>405</v>
      </c>
      <c r="C64" s="5" t="s">
        <v>406</v>
      </c>
      <c r="D64" s="7">
        <v>23.95</v>
      </c>
      <c r="E64" s="5" t="s">
        <v>438</v>
      </c>
      <c r="F64" s="5" t="s">
        <v>399</v>
      </c>
      <c r="G64" s="7" t="s">
        <v>181</v>
      </c>
      <c r="H64" s="7" t="s">
        <v>400</v>
      </c>
      <c r="I64" s="5" t="s">
        <v>407</v>
      </c>
      <c r="J64" s="19"/>
      <c r="K64" s="7"/>
      <c r="L64" s="19"/>
    </row>
    <row r="65" spans="1:12" ht="12.75">
      <c r="A65" s="8" t="s">
        <v>15</v>
      </c>
      <c r="B65" s="5" t="s">
        <v>177</v>
      </c>
      <c r="C65" s="5"/>
      <c r="D65" s="7">
        <f>SUM(D50+D51+D52+D53+D54+D55+D56+D57+D58+D59+D60+D61+D62+D63+D64)</f>
        <v>733.4427999999999</v>
      </c>
      <c r="E65" s="5"/>
      <c r="F65" s="5"/>
      <c r="G65" s="7"/>
      <c r="H65" s="7"/>
      <c r="I65" s="5"/>
      <c r="J65" s="19"/>
      <c r="K65" s="7"/>
      <c r="L65" s="19"/>
    </row>
    <row r="66" spans="1:12" ht="12.75">
      <c r="A66" s="8"/>
      <c r="B66" s="41" t="s">
        <v>319</v>
      </c>
      <c r="C66" s="5"/>
      <c r="D66" s="7"/>
      <c r="E66" s="5"/>
      <c r="F66" s="5"/>
      <c r="G66" s="7"/>
      <c r="H66" s="7"/>
      <c r="I66" s="5"/>
      <c r="J66" s="19"/>
      <c r="K66" s="7"/>
      <c r="L66" s="19"/>
    </row>
    <row r="67" spans="1:12" ht="25.5">
      <c r="A67" s="8" t="s">
        <v>97</v>
      </c>
      <c r="B67" s="5" t="s">
        <v>312</v>
      </c>
      <c r="C67" s="5" t="s">
        <v>257</v>
      </c>
      <c r="D67" s="7">
        <v>2.0004</v>
      </c>
      <c r="E67" s="5" t="s">
        <v>216</v>
      </c>
      <c r="F67" s="5" t="s">
        <v>235</v>
      </c>
      <c r="G67" s="7" t="s">
        <v>180</v>
      </c>
      <c r="H67" s="19" t="s">
        <v>248</v>
      </c>
      <c r="I67" s="5" t="s">
        <v>477</v>
      </c>
      <c r="J67" s="19"/>
      <c r="K67" s="7"/>
      <c r="L67" s="7"/>
    </row>
    <row r="68" spans="1:12" ht="25.5">
      <c r="A68" s="8" t="s">
        <v>99</v>
      </c>
      <c r="B68" s="5" t="s">
        <v>312</v>
      </c>
      <c r="C68" s="5" t="s">
        <v>102</v>
      </c>
      <c r="D68" s="7">
        <v>6.5693</v>
      </c>
      <c r="E68" s="5" t="s">
        <v>215</v>
      </c>
      <c r="F68" s="5" t="s">
        <v>199</v>
      </c>
      <c r="G68" s="7" t="s">
        <v>181</v>
      </c>
      <c r="H68" s="7" t="s">
        <v>247</v>
      </c>
      <c r="I68" s="5" t="s">
        <v>478</v>
      </c>
      <c r="J68" s="19"/>
      <c r="K68" s="7"/>
      <c r="L68" s="19"/>
    </row>
    <row r="69" spans="1:12" ht="25.5">
      <c r="A69" s="8" t="s">
        <v>100</v>
      </c>
      <c r="B69" s="5" t="s">
        <v>312</v>
      </c>
      <c r="C69" s="5" t="s">
        <v>259</v>
      </c>
      <c r="D69" s="7">
        <v>9.48</v>
      </c>
      <c r="E69" s="5" t="s">
        <v>215</v>
      </c>
      <c r="F69" s="5" t="s">
        <v>200</v>
      </c>
      <c r="G69" s="7" t="s">
        <v>181</v>
      </c>
      <c r="H69" s="7" t="s">
        <v>247</v>
      </c>
      <c r="I69" s="5" t="s">
        <v>479</v>
      </c>
      <c r="J69" s="19"/>
      <c r="K69" s="7"/>
      <c r="L69" s="19"/>
    </row>
    <row r="70" spans="1:12" ht="25.5">
      <c r="A70" s="8" t="s">
        <v>101</v>
      </c>
      <c r="B70" s="5" t="s">
        <v>312</v>
      </c>
      <c r="C70" s="5" t="s">
        <v>103</v>
      </c>
      <c r="D70" s="7">
        <v>24.1302</v>
      </c>
      <c r="E70" s="5" t="s">
        <v>303</v>
      </c>
      <c r="F70" s="5" t="s">
        <v>304</v>
      </c>
      <c r="G70" s="7" t="s">
        <v>181</v>
      </c>
      <c r="H70" s="7" t="s">
        <v>485</v>
      </c>
      <c r="I70" s="39">
        <v>8813000015</v>
      </c>
      <c r="J70" s="19"/>
      <c r="K70" s="7"/>
      <c r="L70" s="7"/>
    </row>
    <row r="71" spans="1:12" ht="25.5">
      <c r="A71" s="8" t="s">
        <v>107</v>
      </c>
      <c r="B71" s="5" t="s">
        <v>312</v>
      </c>
      <c r="C71" s="5" t="s">
        <v>108</v>
      </c>
      <c r="D71" s="7">
        <v>2.3702</v>
      </c>
      <c r="E71" s="5" t="s">
        <v>186</v>
      </c>
      <c r="F71" s="5" t="s">
        <v>187</v>
      </c>
      <c r="G71" s="7" t="s">
        <v>181</v>
      </c>
      <c r="H71" s="7" t="s">
        <v>250</v>
      </c>
      <c r="I71" s="5">
        <v>1300000649</v>
      </c>
      <c r="J71" s="19"/>
      <c r="K71" s="7"/>
      <c r="L71" s="19"/>
    </row>
    <row r="72" spans="1:12" ht="25.5">
      <c r="A72" s="8" t="s">
        <v>104</v>
      </c>
      <c r="B72" s="5" t="s">
        <v>312</v>
      </c>
      <c r="C72" s="5" t="s">
        <v>109</v>
      </c>
      <c r="D72" s="7">
        <v>7.1105</v>
      </c>
      <c r="E72" s="5" t="s">
        <v>186</v>
      </c>
      <c r="F72" s="5" t="s">
        <v>201</v>
      </c>
      <c r="G72" s="7" t="s">
        <v>181</v>
      </c>
      <c r="H72" s="7" t="s">
        <v>251</v>
      </c>
      <c r="I72" s="5" t="s">
        <v>480</v>
      </c>
      <c r="J72" s="19"/>
      <c r="K72" s="7"/>
      <c r="L72" s="19"/>
    </row>
    <row r="73" spans="1:12" ht="25.5">
      <c r="A73" s="8" t="s">
        <v>105</v>
      </c>
      <c r="B73" s="5" t="s">
        <v>312</v>
      </c>
      <c r="C73" s="5" t="s">
        <v>110</v>
      </c>
      <c r="D73" s="7">
        <v>2.3704</v>
      </c>
      <c r="E73" s="5" t="s">
        <v>186</v>
      </c>
      <c r="F73" s="5" t="s">
        <v>202</v>
      </c>
      <c r="G73" s="7" t="s">
        <v>181</v>
      </c>
      <c r="H73" s="7" t="s">
        <v>251</v>
      </c>
      <c r="I73" s="5" t="s">
        <v>481</v>
      </c>
      <c r="J73" s="19"/>
      <c r="K73" s="7"/>
      <c r="L73" s="19"/>
    </row>
    <row r="74" spans="1:12" ht="25.5">
      <c r="A74" s="8" t="s">
        <v>106</v>
      </c>
      <c r="B74" s="5" t="s">
        <v>312</v>
      </c>
      <c r="C74" s="5" t="s">
        <v>111</v>
      </c>
      <c r="D74" s="7">
        <v>9.6098</v>
      </c>
      <c r="E74" s="5" t="s">
        <v>303</v>
      </c>
      <c r="F74" s="5" t="s">
        <v>203</v>
      </c>
      <c r="G74" s="7" t="s">
        <v>181</v>
      </c>
      <c r="H74" s="7" t="s">
        <v>252</v>
      </c>
      <c r="I74" s="5" t="s">
        <v>482</v>
      </c>
      <c r="J74" s="19"/>
      <c r="K74" s="7"/>
      <c r="L74" s="19"/>
    </row>
    <row r="75" spans="1:12" ht="25.5">
      <c r="A75" s="8" t="s">
        <v>33</v>
      </c>
      <c r="B75" s="5" t="s">
        <v>312</v>
      </c>
      <c r="C75" s="5" t="s">
        <v>35</v>
      </c>
      <c r="D75" s="7">
        <v>4.8698</v>
      </c>
      <c r="E75" s="5" t="s">
        <v>191</v>
      </c>
      <c r="F75" s="5" t="s">
        <v>193</v>
      </c>
      <c r="G75" s="25" t="s">
        <v>180</v>
      </c>
      <c r="H75" s="7" t="s">
        <v>239</v>
      </c>
      <c r="I75" s="5" t="s">
        <v>443</v>
      </c>
      <c r="J75" s="19"/>
      <c r="K75" s="7"/>
      <c r="L75" s="7"/>
    </row>
    <row r="76" spans="1:12" ht="25.5">
      <c r="A76" s="8" t="s">
        <v>419</v>
      </c>
      <c r="B76" s="5" t="s">
        <v>312</v>
      </c>
      <c r="C76" s="5" t="s">
        <v>403</v>
      </c>
      <c r="D76" s="7">
        <v>10.5</v>
      </c>
      <c r="E76" s="5" t="s">
        <v>404</v>
      </c>
      <c r="F76" s="5" t="s">
        <v>399</v>
      </c>
      <c r="G76" s="7" t="s">
        <v>181</v>
      </c>
      <c r="H76" s="7" t="s">
        <v>400</v>
      </c>
      <c r="I76" s="5" t="s">
        <v>444</v>
      </c>
      <c r="J76" s="19"/>
      <c r="K76" s="7"/>
      <c r="L76" s="7"/>
    </row>
    <row r="77" spans="1:12" ht="12.75">
      <c r="A77" s="8" t="s">
        <v>13</v>
      </c>
      <c r="B77" s="5" t="s">
        <v>177</v>
      </c>
      <c r="C77" s="5"/>
      <c r="D77" s="7">
        <f>SUM(D67+D68+D69+D70+D71+D72+D73+D74+D75+D76)</f>
        <v>79.01060000000001</v>
      </c>
      <c r="E77" s="5"/>
      <c r="F77" s="5"/>
      <c r="G77" s="7"/>
      <c r="H77" s="7"/>
      <c r="I77" s="5"/>
      <c r="J77" s="19"/>
      <c r="K77" s="7"/>
      <c r="L77" s="19"/>
    </row>
    <row r="78" spans="1:12" ht="12.75">
      <c r="A78" s="8"/>
      <c r="B78" s="41" t="s">
        <v>320</v>
      </c>
      <c r="C78" s="5"/>
      <c r="D78" s="7"/>
      <c r="E78" s="5"/>
      <c r="F78" s="5"/>
      <c r="G78" s="35"/>
      <c r="H78" s="7"/>
      <c r="I78" s="5"/>
      <c r="J78" s="19"/>
      <c r="K78" s="7"/>
      <c r="L78" s="19"/>
    </row>
    <row r="79" spans="1:12" ht="25.5">
      <c r="A79" s="8" t="s">
        <v>112</v>
      </c>
      <c r="B79" s="5" t="s">
        <v>313</v>
      </c>
      <c r="C79" s="5" t="s">
        <v>113</v>
      </c>
      <c r="D79" s="7">
        <v>27.2305</v>
      </c>
      <c r="E79" s="19" t="s">
        <v>289</v>
      </c>
      <c r="F79" s="36" t="s">
        <v>294</v>
      </c>
      <c r="G79" s="33" t="s">
        <v>180</v>
      </c>
      <c r="H79" s="36" t="s">
        <v>301</v>
      </c>
      <c r="I79" s="54">
        <v>8813000016</v>
      </c>
      <c r="J79" s="19"/>
      <c r="K79" s="7"/>
      <c r="L79" s="19"/>
    </row>
    <row r="80" spans="1:12" ht="38.25">
      <c r="A80" s="8" t="s">
        <v>114</v>
      </c>
      <c r="B80" s="5" t="s">
        <v>313</v>
      </c>
      <c r="C80" s="5" t="s">
        <v>115</v>
      </c>
      <c r="D80" s="7">
        <v>7.0199</v>
      </c>
      <c r="E80" s="5" t="s">
        <v>65</v>
      </c>
      <c r="F80" s="34" t="s">
        <v>372</v>
      </c>
      <c r="G80" s="7" t="s">
        <v>373</v>
      </c>
      <c r="H80" s="7" t="s">
        <v>517</v>
      </c>
      <c r="I80" s="54">
        <v>88130000045</v>
      </c>
      <c r="J80" s="19"/>
      <c r="K80" s="7"/>
      <c r="L80" s="19"/>
    </row>
    <row r="81" spans="1:12" ht="25.5">
      <c r="A81" s="8" t="s">
        <v>116</v>
      </c>
      <c r="B81" s="5" t="s">
        <v>313</v>
      </c>
      <c r="C81" s="5" t="s">
        <v>117</v>
      </c>
      <c r="D81" s="7">
        <v>13.7006</v>
      </c>
      <c r="E81" s="5" t="s">
        <v>375</v>
      </c>
      <c r="F81" s="5" t="s">
        <v>376</v>
      </c>
      <c r="G81" s="7" t="s">
        <v>182</v>
      </c>
      <c r="H81" s="19" t="s">
        <v>393</v>
      </c>
      <c r="I81" s="54">
        <v>88130000368</v>
      </c>
      <c r="J81" s="19"/>
      <c r="K81" s="7"/>
      <c r="L81" s="7"/>
    </row>
    <row r="82" spans="1:13" ht="25.5">
      <c r="A82" s="8" t="s">
        <v>175</v>
      </c>
      <c r="B82" s="5" t="s">
        <v>313</v>
      </c>
      <c r="C82" s="5" t="s">
        <v>176</v>
      </c>
      <c r="D82" s="7">
        <v>6</v>
      </c>
      <c r="E82" s="5" t="s">
        <v>374</v>
      </c>
      <c r="F82" s="5" t="s">
        <v>377</v>
      </c>
      <c r="G82" s="7" t="s">
        <v>182</v>
      </c>
      <c r="H82" s="19" t="s">
        <v>378</v>
      </c>
      <c r="I82" s="54">
        <v>88130000367</v>
      </c>
      <c r="J82" s="19"/>
      <c r="K82" s="7"/>
      <c r="L82" s="7"/>
      <c r="M82" s="51"/>
    </row>
    <row r="83" spans="1:12" ht="12.75">
      <c r="A83" s="8" t="s">
        <v>8</v>
      </c>
      <c r="B83" s="5" t="s">
        <v>177</v>
      </c>
      <c r="C83" s="5"/>
      <c r="D83" s="7">
        <f>SUM(D79:D82)</f>
        <v>53.951</v>
      </c>
      <c r="E83" s="5"/>
      <c r="F83" s="5"/>
      <c r="G83" s="7"/>
      <c r="H83" s="19"/>
      <c r="I83" s="5"/>
      <c r="J83" s="19"/>
      <c r="K83" s="7"/>
      <c r="L83" s="19"/>
    </row>
    <row r="84" spans="1:12" ht="12.75">
      <c r="A84" s="8"/>
      <c r="B84" s="41" t="s">
        <v>321</v>
      </c>
      <c r="C84" s="5"/>
      <c r="D84" s="7"/>
      <c r="E84" s="5"/>
      <c r="F84" s="5"/>
      <c r="G84" s="7"/>
      <c r="H84" s="19"/>
      <c r="I84" s="5"/>
      <c r="J84" s="19"/>
      <c r="K84" s="7"/>
      <c r="L84" s="19"/>
    </row>
    <row r="85" spans="1:12" ht="25.5">
      <c r="A85" s="8" t="s">
        <v>118</v>
      </c>
      <c r="B85" s="5" t="s">
        <v>314</v>
      </c>
      <c r="C85" s="5" t="s">
        <v>119</v>
      </c>
      <c r="D85" s="7">
        <v>9.0025</v>
      </c>
      <c r="E85" s="5" t="s">
        <v>120</v>
      </c>
      <c r="F85" s="5" t="s">
        <v>273</v>
      </c>
      <c r="G85" s="7" t="s">
        <v>180</v>
      </c>
      <c r="H85" s="7" t="s">
        <v>274</v>
      </c>
      <c r="I85" s="5" t="s">
        <v>456</v>
      </c>
      <c r="J85" s="19"/>
      <c r="K85" s="7"/>
      <c r="L85" s="19"/>
    </row>
    <row r="86" spans="1:12" ht="25.5">
      <c r="A86" s="8" t="s">
        <v>121</v>
      </c>
      <c r="B86" s="5" t="s">
        <v>314</v>
      </c>
      <c r="C86" s="5" t="s">
        <v>123</v>
      </c>
      <c r="D86" s="7">
        <v>21.151</v>
      </c>
      <c r="E86" s="5" t="s">
        <v>124</v>
      </c>
      <c r="F86" s="5" t="s">
        <v>205</v>
      </c>
      <c r="G86" s="7" t="s">
        <v>206</v>
      </c>
      <c r="H86" s="7" t="s">
        <v>275</v>
      </c>
      <c r="I86" s="5" t="s">
        <v>457</v>
      </c>
      <c r="J86" s="19"/>
      <c r="K86" s="7"/>
      <c r="L86" s="7"/>
    </row>
    <row r="87" spans="1:12" ht="25.5">
      <c r="A87" s="8" t="s">
        <v>122</v>
      </c>
      <c r="B87" s="5" t="s">
        <v>314</v>
      </c>
      <c r="C87" s="5" t="s">
        <v>210</v>
      </c>
      <c r="D87" s="7">
        <v>2.0005</v>
      </c>
      <c r="E87" s="5" t="s">
        <v>124</v>
      </c>
      <c r="F87" s="5" t="s">
        <v>207</v>
      </c>
      <c r="G87" s="7" t="s">
        <v>206</v>
      </c>
      <c r="H87" s="7" t="s">
        <v>275</v>
      </c>
      <c r="I87" s="5" t="s">
        <v>458</v>
      </c>
      <c r="J87" s="19"/>
      <c r="K87" s="7"/>
      <c r="L87" s="7"/>
    </row>
    <row r="88" spans="1:12" ht="25.5">
      <c r="A88" s="8" t="s">
        <v>413</v>
      </c>
      <c r="B88" s="5" t="s">
        <v>314</v>
      </c>
      <c r="C88" s="5" t="s">
        <v>364</v>
      </c>
      <c r="D88" s="7">
        <v>873.02</v>
      </c>
      <c r="E88" s="5" t="s">
        <v>386</v>
      </c>
      <c r="F88" s="5" t="s">
        <v>359</v>
      </c>
      <c r="G88" s="7" t="s">
        <v>181</v>
      </c>
      <c r="H88" s="5" t="s">
        <v>355</v>
      </c>
      <c r="I88" s="5" t="s">
        <v>365</v>
      </c>
      <c r="J88" s="19"/>
      <c r="K88" s="7"/>
      <c r="L88" s="7"/>
    </row>
    <row r="89" spans="1:13" ht="25.5">
      <c r="A89" s="8" t="s">
        <v>17</v>
      </c>
      <c r="B89" s="5" t="s">
        <v>314</v>
      </c>
      <c r="C89" s="5" t="s">
        <v>414</v>
      </c>
      <c r="D89" s="7">
        <v>6.56</v>
      </c>
      <c r="E89" s="5" t="s">
        <v>386</v>
      </c>
      <c r="F89" s="5" t="s">
        <v>423</v>
      </c>
      <c r="G89" s="7" t="s">
        <v>181</v>
      </c>
      <c r="H89" s="5" t="s">
        <v>422</v>
      </c>
      <c r="I89" s="5" t="s">
        <v>424</v>
      </c>
      <c r="J89" s="19"/>
      <c r="K89" s="7"/>
      <c r="L89" s="7"/>
      <c r="M89" s="73"/>
    </row>
    <row r="90" spans="1:13" ht="25.5">
      <c r="A90" s="8" t="s">
        <v>18</v>
      </c>
      <c r="B90" s="5" t="s">
        <v>314</v>
      </c>
      <c r="C90" s="60" t="s">
        <v>369</v>
      </c>
      <c r="D90" s="7">
        <v>4.12</v>
      </c>
      <c r="E90" s="5" t="s">
        <v>386</v>
      </c>
      <c r="F90" s="5" t="s">
        <v>423</v>
      </c>
      <c r="G90" s="7" t="s">
        <v>181</v>
      </c>
      <c r="H90" s="5" t="s">
        <v>355</v>
      </c>
      <c r="I90" s="5" t="s">
        <v>425</v>
      </c>
      <c r="J90" s="19"/>
      <c r="K90" s="7"/>
      <c r="L90" s="7"/>
      <c r="M90" s="73"/>
    </row>
    <row r="91" spans="1:13" ht="25.5">
      <c r="A91" s="8" t="s">
        <v>19</v>
      </c>
      <c r="B91" s="5" t="s">
        <v>314</v>
      </c>
      <c r="C91" s="61" t="s">
        <v>370</v>
      </c>
      <c r="D91" s="7">
        <v>3.54</v>
      </c>
      <c r="E91" s="5" t="s">
        <v>386</v>
      </c>
      <c r="F91" s="5" t="s">
        <v>423</v>
      </c>
      <c r="G91" s="7" t="s">
        <v>181</v>
      </c>
      <c r="H91" s="5" t="s">
        <v>355</v>
      </c>
      <c r="I91" s="5" t="s">
        <v>426</v>
      </c>
      <c r="J91" s="19"/>
      <c r="K91" s="7"/>
      <c r="L91" s="7"/>
      <c r="M91" s="73"/>
    </row>
    <row r="92" spans="1:13" ht="12.75">
      <c r="A92" s="8" t="s">
        <v>17</v>
      </c>
      <c r="B92" s="5" t="s">
        <v>314</v>
      </c>
      <c r="C92" s="60" t="s">
        <v>368</v>
      </c>
      <c r="D92" s="7">
        <v>4.8</v>
      </c>
      <c r="E92" s="5" t="s">
        <v>361</v>
      </c>
      <c r="F92" s="48"/>
      <c r="G92" s="48"/>
      <c r="H92" s="49"/>
      <c r="I92" s="5"/>
      <c r="J92" s="19"/>
      <c r="K92" s="7"/>
      <c r="L92" s="56">
        <v>4.8</v>
      </c>
      <c r="M92" s="59" t="s">
        <v>519</v>
      </c>
    </row>
    <row r="93" spans="1:12" ht="12.75">
      <c r="A93" s="8" t="s">
        <v>415</v>
      </c>
      <c r="B93" s="34" t="s">
        <v>177</v>
      </c>
      <c r="C93" s="34"/>
      <c r="D93" s="42">
        <f>SUM(D85:D92)</f>
        <v>924.1939999999998</v>
      </c>
      <c r="E93" s="44"/>
      <c r="F93" s="45"/>
      <c r="G93" s="46"/>
      <c r="H93" s="47"/>
      <c r="I93" s="34"/>
      <c r="J93" s="19"/>
      <c r="K93" s="7"/>
      <c r="L93" s="7"/>
    </row>
    <row r="94" spans="1:12" ht="12.75">
      <c r="A94" s="8"/>
      <c r="B94" s="41" t="s">
        <v>322</v>
      </c>
      <c r="C94" s="5"/>
      <c r="D94" s="7"/>
      <c r="E94" s="5"/>
      <c r="F94" s="5"/>
      <c r="G94" s="7"/>
      <c r="H94" s="7"/>
      <c r="I94" s="5"/>
      <c r="J94" s="19"/>
      <c r="K94" s="7"/>
      <c r="L94" s="7"/>
    </row>
    <row r="95" spans="1:12" ht="37.5" customHeight="1">
      <c r="A95" s="8" t="s">
        <v>510</v>
      </c>
      <c r="B95" s="5" t="s">
        <v>208</v>
      </c>
      <c r="C95" s="5" t="s">
        <v>497</v>
      </c>
      <c r="D95" s="7">
        <v>40.0707</v>
      </c>
      <c r="E95" s="5" t="s">
        <v>509</v>
      </c>
      <c r="F95" s="5" t="s">
        <v>498</v>
      </c>
      <c r="G95" s="19" t="s">
        <v>181</v>
      </c>
      <c r="H95" s="19" t="s">
        <v>499</v>
      </c>
      <c r="I95" s="5" t="s">
        <v>496</v>
      </c>
      <c r="J95" s="19"/>
      <c r="K95" s="7"/>
      <c r="L95" s="7"/>
    </row>
    <row r="96" spans="1:12" ht="37.5" customHeight="1">
      <c r="A96" s="8" t="s">
        <v>511</v>
      </c>
      <c r="B96" s="5" t="s">
        <v>208</v>
      </c>
      <c r="C96" s="5" t="s">
        <v>506</v>
      </c>
      <c r="D96" s="7">
        <v>12.9315</v>
      </c>
      <c r="E96" s="5" t="s">
        <v>502</v>
      </c>
      <c r="F96" s="5" t="s">
        <v>498</v>
      </c>
      <c r="G96" s="19" t="s">
        <v>181</v>
      </c>
      <c r="H96" s="19" t="s">
        <v>499</v>
      </c>
      <c r="I96" s="5" t="s">
        <v>507</v>
      </c>
      <c r="J96" s="19"/>
      <c r="K96" s="7"/>
      <c r="L96" s="7"/>
    </row>
    <row r="97" spans="1:12" ht="37.5" customHeight="1">
      <c r="A97" s="8" t="s">
        <v>512</v>
      </c>
      <c r="B97" s="5" t="s">
        <v>208</v>
      </c>
      <c r="C97" s="5" t="s">
        <v>501</v>
      </c>
      <c r="D97" s="7">
        <v>78.869</v>
      </c>
      <c r="E97" s="5" t="s">
        <v>508</v>
      </c>
      <c r="F97" s="5" t="s">
        <v>498</v>
      </c>
      <c r="G97" s="19" t="s">
        <v>181</v>
      </c>
      <c r="H97" s="19" t="s">
        <v>499</v>
      </c>
      <c r="I97" s="5" t="s">
        <v>500</v>
      </c>
      <c r="J97" s="19"/>
      <c r="K97" s="7"/>
      <c r="L97" s="7"/>
    </row>
    <row r="98" spans="1:12" ht="37.5" customHeight="1">
      <c r="A98" s="8" t="s">
        <v>510</v>
      </c>
      <c r="B98" s="5" t="s">
        <v>208</v>
      </c>
      <c r="C98" s="5" t="s">
        <v>505</v>
      </c>
      <c r="D98" s="75">
        <v>20.0633</v>
      </c>
      <c r="E98" s="5" t="s">
        <v>503</v>
      </c>
      <c r="F98" s="5" t="s">
        <v>498</v>
      </c>
      <c r="G98" s="19" t="s">
        <v>181</v>
      </c>
      <c r="H98" s="19" t="s">
        <v>499</v>
      </c>
      <c r="I98" s="5" t="s">
        <v>504</v>
      </c>
      <c r="J98" s="19"/>
      <c r="K98" s="7"/>
      <c r="L98" s="7"/>
    </row>
    <row r="99" spans="1:12" ht="25.5">
      <c r="A99" s="8" t="s">
        <v>125</v>
      </c>
      <c r="B99" s="5" t="s">
        <v>208</v>
      </c>
      <c r="C99" s="5" t="s">
        <v>126</v>
      </c>
      <c r="D99" s="7">
        <v>2.5006</v>
      </c>
      <c r="E99" s="5" t="s">
        <v>129</v>
      </c>
      <c r="F99" s="5" t="s">
        <v>379</v>
      </c>
      <c r="G99" s="7" t="s">
        <v>181</v>
      </c>
      <c r="H99" s="7" t="s">
        <v>380</v>
      </c>
      <c r="I99" s="5" t="s">
        <v>381</v>
      </c>
      <c r="J99" s="19"/>
      <c r="K99" s="7"/>
      <c r="L99" s="7"/>
    </row>
    <row r="100" spans="1:12" ht="25.5">
      <c r="A100" s="8" t="s">
        <v>127</v>
      </c>
      <c r="B100" s="5" t="s">
        <v>208</v>
      </c>
      <c r="C100" s="5" t="s">
        <v>237</v>
      </c>
      <c r="D100" s="7">
        <v>9.1332</v>
      </c>
      <c r="E100" s="5" t="s">
        <v>129</v>
      </c>
      <c r="F100" s="5" t="s">
        <v>233</v>
      </c>
      <c r="G100" s="7" t="s">
        <v>181</v>
      </c>
      <c r="H100" s="5" t="s">
        <v>276</v>
      </c>
      <c r="I100" s="5" t="s">
        <v>448</v>
      </c>
      <c r="J100" s="19"/>
      <c r="K100" s="7"/>
      <c r="L100" s="38"/>
    </row>
    <row r="101" spans="1:12" ht="25.5">
      <c r="A101" s="8" t="s">
        <v>128</v>
      </c>
      <c r="B101" s="5" t="s">
        <v>208</v>
      </c>
      <c r="C101" s="5" t="s">
        <v>130</v>
      </c>
      <c r="D101" s="7">
        <v>49.4707</v>
      </c>
      <c r="E101" s="5" t="s">
        <v>446</v>
      </c>
      <c r="F101" s="5" t="s">
        <v>189</v>
      </c>
      <c r="G101" s="7" t="s">
        <v>180</v>
      </c>
      <c r="H101" s="5" t="s">
        <v>277</v>
      </c>
      <c r="I101" s="5" t="s">
        <v>447</v>
      </c>
      <c r="J101" s="19"/>
      <c r="K101" s="7"/>
      <c r="L101" s="19"/>
    </row>
    <row r="102" spans="1:12" ht="25.5">
      <c r="A102" s="8" t="s">
        <v>279</v>
      </c>
      <c r="B102" s="5" t="s">
        <v>208</v>
      </c>
      <c r="C102" s="5" t="s">
        <v>288</v>
      </c>
      <c r="D102" s="7">
        <v>3658</v>
      </c>
      <c r="E102" s="5" t="s">
        <v>382</v>
      </c>
      <c r="F102" s="5" t="s">
        <v>383</v>
      </c>
      <c r="G102" s="7" t="s">
        <v>181</v>
      </c>
      <c r="H102" s="7" t="s">
        <v>384</v>
      </c>
      <c r="I102" s="5" t="s">
        <v>385</v>
      </c>
      <c r="J102" s="19"/>
      <c r="K102" s="7"/>
      <c r="L102" s="19"/>
    </row>
    <row r="103" spans="1:12" ht="12.75">
      <c r="A103" s="8" t="s">
        <v>402</v>
      </c>
      <c r="B103" s="5" t="s">
        <v>177</v>
      </c>
      <c r="C103" s="5"/>
      <c r="D103" s="7">
        <f>SUM(D95:D102)</f>
        <v>3871.0389999999998</v>
      </c>
      <c r="E103" s="5"/>
      <c r="F103" s="5"/>
      <c r="G103" s="7"/>
      <c r="H103" s="19"/>
      <c r="I103" s="5"/>
      <c r="J103" s="19"/>
      <c r="K103" s="7"/>
      <c r="L103" s="19"/>
    </row>
    <row r="104" spans="1:12" ht="12.75">
      <c r="A104" s="8"/>
      <c r="B104" s="41" t="s">
        <v>323</v>
      </c>
      <c r="C104" s="5"/>
      <c r="D104" s="7"/>
      <c r="E104" s="5"/>
      <c r="F104" s="5"/>
      <c r="G104" s="7"/>
      <c r="H104" s="19"/>
      <c r="I104" s="5"/>
      <c r="J104" s="19"/>
      <c r="K104" s="7"/>
      <c r="L104" s="19"/>
    </row>
    <row r="105" spans="1:12" ht="25.5">
      <c r="A105" s="8" t="s">
        <v>131</v>
      </c>
      <c r="B105" s="5" t="s">
        <v>315</v>
      </c>
      <c r="C105" s="5" t="s">
        <v>140</v>
      </c>
      <c r="D105" s="7">
        <v>2.9999</v>
      </c>
      <c r="E105" s="5" t="s">
        <v>141</v>
      </c>
      <c r="F105" s="5" t="s">
        <v>143</v>
      </c>
      <c r="G105" s="7" t="s">
        <v>181</v>
      </c>
      <c r="H105" s="7" t="s">
        <v>278</v>
      </c>
      <c r="I105" s="5" t="s">
        <v>445</v>
      </c>
      <c r="J105" s="19"/>
      <c r="K105" s="7"/>
      <c r="L105" s="38"/>
    </row>
    <row r="106" spans="1:12" ht="25.5">
      <c r="A106" s="8" t="s">
        <v>132</v>
      </c>
      <c r="B106" s="5" t="s">
        <v>315</v>
      </c>
      <c r="C106" s="5" t="s">
        <v>145</v>
      </c>
      <c r="D106" s="7">
        <v>6</v>
      </c>
      <c r="E106" s="5" t="s">
        <v>142</v>
      </c>
      <c r="F106" s="5" t="s">
        <v>144</v>
      </c>
      <c r="G106" s="7" t="s">
        <v>183</v>
      </c>
      <c r="H106" s="7" t="s">
        <v>278</v>
      </c>
      <c r="I106" s="5" t="s">
        <v>287</v>
      </c>
      <c r="J106" s="19"/>
      <c r="K106" s="7"/>
      <c r="L106" s="38"/>
    </row>
    <row r="107" spans="1:12" ht="25.5">
      <c r="A107" s="8" t="s">
        <v>133</v>
      </c>
      <c r="B107" s="5" t="s">
        <v>315</v>
      </c>
      <c r="C107" s="5" t="s">
        <v>146</v>
      </c>
      <c r="D107" s="7">
        <v>1</v>
      </c>
      <c r="E107" s="5" t="s">
        <v>408</v>
      </c>
      <c r="F107" s="5" t="s">
        <v>409</v>
      </c>
      <c r="G107" s="7" t="s">
        <v>410</v>
      </c>
      <c r="H107" s="7" t="s">
        <v>411</v>
      </c>
      <c r="I107" s="5" t="s">
        <v>412</v>
      </c>
      <c r="J107" s="19"/>
      <c r="K107" s="7"/>
      <c r="L107" s="7"/>
    </row>
    <row r="108" spans="1:12" ht="25.5">
      <c r="A108" s="8" t="s">
        <v>134</v>
      </c>
      <c r="B108" s="5" t="s">
        <v>315</v>
      </c>
      <c r="C108" s="5" t="s">
        <v>148</v>
      </c>
      <c r="D108" s="7">
        <v>3.8499</v>
      </c>
      <c r="E108" s="19" t="s">
        <v>212</v>
      </c>
      <c r="F108" s="5" t="s">
        <v>209</v>
      </c>
      <c r="G108" s="19" t="s">
        <v>180</v>
      </c>
      <c r="H108" s="19" t="s">
        <v>271</v>
      </c>
      <c r="I108" s="5" t="s">
        <v>486</v>
      </c>
      <c r="J108" s="19"/>
      <c r="K108" s="7"/>
      <c r="L108" s="19"/>
    </row>
    <row r="109" spans="1:12" ht="25.5">
      <c r="A109" s="8" t="s">
        <v>135</v>
      </c>
      <c r="B109" s="5" t="s">
        <v>315</v>
      </c>
      <c r="C109" s="5" t="s">
        <v>147</v>
      </c>
      <c r="D109" s="7">
        <v>800.0081</v>
      </c>
      <c r="E109" s="5" t="s">
        <v>397</v>
      </c>
      <c r="F109" s="5" t="s">
        <v>234</v>
      </c>
      <c r="G109" s="19" t="s">
        <v>180</v>
      </c>
      <c r="H109" s="5" t="s">
        <v>272</v>
      </c>
      <c r="I109" s="5" t="s">
        <v>487</v>
      </c>
      <c r="J109" s="19"/>
      <c r="K109" s="7"/>
      <c r="L109" s="19"/>
    </row>
    <row r="110" spans="1:12" ht="25.5">
      <c r="A110" s="8" t="s">
        <v>136</v>
      </c>
      <c r="B110" s="5" t="s">
        <v>315</v>
      </c>
      <c r="C110" s="5" t="s">
        <v>149</v>
      </c>
      <c r="D110" s="7">
        <v>725.8637</v>
      </c>
      <c r="E110" s="5" t="s">
        <v>397</v>
      </c>
      <c r="F110" s="5" t="s">
        <v>234</v>
      </c>
      <c r="G110" s="19" t="s">
        <v>180</v>
      </c>
      <c r="H110" s="5" t="s">
        <v>272</v>
      </c>
      <c r="I110" s="5" t="s">
        <v>488</v>
      </c>
      <c r="J110" s="19"/>
      <c r="K110" s="7"/>
      <c r="L110" s="7"/>
    </row>
    <row r="111" spans="1:12" ht="25.5">
      <c r="A111" s="8" t="s">
        <v>137</v>
      </c>
      <c r="B111" s="5" t="s">
        <v>315</v>
      </c>
      <c r="C111" s="5" t="s">
        <v>150</v>
      </c>
      <c r="D111" s="7">
        <v>99.1842</v>
      </c>
      <c r="E111" s="5" t="s">
        <v>397</v>
      </c>
      <c r="F111" s="5" t="s">
        <v>234</v>
      </c>
      <c r="G111" s="19" t="s">
        <v>180</v>
      </c>
      <c r="H111" s="5" t="s">
        <v>272</v>
      </c>
      <c r="I111" s="5" t="s">
        <v>489</v>
      </c>
      <c r="J111" s="19"/>
      <c r="K111" s="7"/>
      <c r="L111" s="19"/>
    </row>
    <row r="112" spans="1:12" ht="25.5">
      <c r="A112" s="8" t="s">
        <v>138</v>
      </c>
      <c r="B112" s="5" t="s">
        <v>315</v>
      </c>
      <c r="C112" s="5" t="s">
        <v>151</v>
      </c>
      <c r="D112" s="7">
        <v>780.9492</v>
      </c>
      <c r="E112" s="5" t="s">
        <v>397</v>
      </c>
      <c r="F112" s="5" t="s">
        <v>234</v>
      </c>
      <c r="G112" s="19" t="s">
        <v>180</v>
      </c>
      <c r="H112" s="5" t="s">
        <v>272</v>
      </c>
      <c r="I112" s="5" t="s">
        <v>490</v>
      </c>
      <c r="J112" s="19"/>
      <c r="K112" s="7"/>
      <c r="L112" s="19"/>
    </row>
    <row r="113" spans="1:12" ht="25.5">
      <c r="A113" s="8" t="s">
        <v>139</v>
      </c>
      <c r="B113" s="5" t="s">
        <v>315</v>
      </c>
      <c r="C113" s="5" t="s">
        <v>152</v>
      </c>
      <c r="D113" s="7">
        <v>452.0311</v>
      </c>
      <c r="E113" s="5" t="s">
        <v>397</v>
      </c>
      <c r="F113" s="5" t="s">
        <v>234</v>
      </c>
      <c r="G113" s="19" t="s">
        <v>180</v>
      </c>
      <c r="H113" s="5" t="s">
        <v>272</v>
      </c>
      <c r="I113" s="5" t="s">
        <v>491</v>
      </c>
      <c r="J113" s="19"/>
      <c r="K113" s="7"/>
      <c r="L113" s="7"/>
    </row>
    <row r="114" spans="1:13" ht="12.75">
      <c r="A114" s="8" t="s">
        <v>427</v>
      </c>
      <c r="B114" s="5" t="s">
        <v>315</v>
      </c>
      <c r="C114" s="5" t="s">
        <v>429</v>
      </c>
      <c r="D114" s="7">
        <v>949.6</v>
      </c>
      <c r="E114" s="5" t="s">
        <v>361</v>
      </c>
      <c r="F114" s="5"/>
      <c r="G114" s="19"/>
      <c r="H114" s="5"/>
      <c r="I114" s="5"/>
      <c r="J114" s="19"/>
      <c r="K114" s="7"/>
      <c r="L114" s="56">
        <v>949.6</v>
      </c>
      <c r="M114" s="62" t="s">
        <v>436</v>
      </c>
    </row>
    <row r="115" spans="1:12" ht="12.75">
      <c r="A115" s="8" t="s">
        <v>428</v>
      </c>
      <c r="B115" s="5" t="s">
        <v>177</v>
      </c>
      <c r="C115" s="5"/>
      <c r="D115" s="7">
        <f>SUM(D105+D106+D107+D108+D109+D110+D111+D112+D113+D114)</f>
        <v>3821.4860999999996</v>
      </c>
      <c r="E115" s="5"/>
      <c r="F115" s="5"/>
      <c r="G115" s="7"/>
      <c r="H115" s="7"/>
      <c r="I115" s="5"/>
      <c r="J115" s="19"/>
      <c r="K115" s="19"/>
      <c r="L115" s="19"/>
    </row>
    <row r="116" spans="1:12" ht="12.75">
      <c r="A116" s="55">
        <f>SUM(A11+A28+A34+A48+A65+A77+A83+A93+A103+A115)</f>
        <v>396</v>
      </c>
      <c r="B116" s="43" t="s">
        <v>178</v>
      </c>
      <c r="C116" s="5"/>
      <c r="D116" s="7">
        <f>SUM(D11+D28+D34+D48+D65+D77+D83+D93+D103+D115)</f>
        <v>13564.263599999998</v>
      </c>
      <c r="E116" s="5"/>
      <c r="F116" s="5"/>
      <c r="G116" s="19"/>
      <c r="H116" s="19"/>
      <c r="I116" s="5"/>
      <c r="J116" s="19"/>
      <c r="K116" s="19"/>
      <c r="L116" s="19">
        <f>SUM(L8:L114)</f>
        <v>954.4</v>
      </c>
    </row>
    <row r="117" spans="1:12" ht="12.75">
      <c r="A117" s="7"/>
      <c r="B117" s="43"/>
      <c r="C117" s="5"/>
      <c r="D117" s="7"/>
      <c r="E117" s="5"/>
      <c r="F117" s="5"/>
      <c r="G117" s="19"/>
      <c r="H117" s="19"/>
      <c r="I117" s="5"/>
      <c r="J117" s="19"/>
      <c r="K117" s="19"/>
      <c r="L117" s="19"/>
    </row>
    <row r="118" spans="1:12" ht="12.75">
      <c r="A118" s="42"/>
      <c r="B118" s="58" t="s">
        <v>324</v>
      </c>
      <c r="C118" s="34"/>
      <c r="D118" s="42"/>
      <c r="E118" s="34"/>
      <c r="F118" s="34"/>
      <c r="G118" s="22"/>
      <c r="H118" s="22"/>
      <c r="I118" s="34"/>
      <c r="J118" s="22"/>
      <c r="K118" s="22"/>
      <c r="L118" s="19"/>
    </row>
    <row r="119" spans="1:12" ht="66.75" customHeight="1">
      <c r="A119" s="55">
        <v>42</v>
      </c>
      <c r="B119" s="5" t="s">
        <v>325</v>
      </c>
      <c r="C119" s="5" t="s">
        <v>454</v>
      </c>
      <c r="D119" s="7">
        <v>26.85</v>
      </c>
      <c r="E119" s="5" t="s">
        <v>361</v>
      </c>
      <c r="F119" s="5"/>
      <c r="G119" s="19"/>
      <c r="H119" s="19"/>
      <c r="I119" s="5"/>
      <c r="J119" s="19"/>
      <c r="K119" s="7"/>
      <c r="L119" s="19"/>
    </row>
    <row r="120" spans="1:12" ht="12.75">
      <c r="A120" s="55">
        <v>1</v>
      </c>
      <c r="B120" s="5" t="s">
        <v>328</v>
      </c>
      <c r="C120" s="5" t="s">
        <v>329</v>
      </c>
      <c r="D120" s="7">
        <v>22.59</v>
      </c>
      <c r="E120" s="5" t="s">
        <v>361</v>
      </c>
      <c r="F120" s="5"/>
      <c r="G120" s="19"/>
      <c r="H120" s="19"/>
      <c r="I120" s="5"/>
      <c r="J120" s="19"/>
      <c r="K120" s="7"/>
      <c r="L120" s="19"/>
    </row>
    <row r="121" spans="1:12" ht="68.25" customHeight="1">
      <c r="A121" s="55">
        <v>31</v>
      </c>
      <c r="B121" s="5" t="s">
        <v>326</v>
      </c>
      <c r="C121" s="5" t="s">
        <v>453</v>
      </c>
      <c r="D121" s="7">
        <v>21.55</v>
      </c>
      <c r="E121" s="5" t="s">
        <v>361</v>
      </c>
      <c r="F121" s="5"/>
      <c r="G121" s="19"/>
      <c r="H121" s="19"/>
      <c r="I121" s="5"/>
      <c r="J121" s="19"/>
      <c r="K121" s="7"/>
      <c r="L121" s="19"/>
    </row>
    <row r="122" spans="1:13" ht="25.5">
      <c r="A122" s="55">
        <v>1</v>
      </c>
      <c r="B122" s="5" t="s">
        <v>327</v>
      </c>
      <c r="C122" s="19" t="s">
        <v>352</v>
      </c>
      <c r="D122" s="7">
        <v>200.594</v>
      </c>
      <c r="E122" s="5" t="s">
        <v>361</v>
      </c>
      <c r="F122" s="5"/>
      <c r="G122" s="19"/>
      <c r="H122" s="19"/>
      <c r="I122" s="5"/>
      <c r="J122" s="57"/>
      <c r="K122" s="7"/>
      <c r="L122" s="56">
        <v>200.594</v>
      </c>
      <c r="M122" s="57" t="s">
        <v>416</v>
      </c>
    </row>
    <row r="123" spans="1:12" ht="66.75" customHeight="1">
      <c r="A123" s="55">
        <v>46</v>
      </c>
      <c r="B123" s="5" t="s">
        <v>331</v>
      </c>
      <c r="C123" s="5" t="s">
        <v>452</v>
      </c>
      <c r="D123" s="7">
        <v>20.9</v>
      </c>
      <c r="E123" s="5" t="s">
        <v>361</v>
      </c>
      <c r="F123" s="5"/>
      <c r="G123" s="19"/>
      <c r="H123" s="19"/>
      <c r="I123" s="19"/>
      <c r="J123" s="19"/>
      <c r="K123" s="7"/>
      <c r="L123" s="19"/>
    </row>
    <row r="124" spans="1:12" ht="43.5" customHeight="1">
      <c r="A124" s="55">
        <v>121</v>
      </c>
      <c r="B124" s="5" t="s">
        <v>417</v>
      </c>
      <c r="C124" s="5"/>
      <c r="D124" s="7">
        <f>SUM(D119:D123)</f>
        <v>292.484</v>
      </c>
      <c r="E124" s="5"/>
      <c r="F124" s="5"/>
      <c r="G124" s="19"/>
      <c r="H124" s="19"/>
      <c r="I124" s="19"/>
      <c r="J124" s="19"/>
      <c r="K124" s="19"/>
      <c r="L124" s="19"/>
    </row>
    <row r="125" spans="1:20" s="69" customFormat="1" ht="35.25" customHeight="1">
      <c r="A125" s="17">
        <f>SUM(A116+A124)</f>
        <v>517</v>
      </c>
      <c r="B125" s="76" t="s">
        <v>418</v>
      </c>
      <c r="C125" s="76"/>
      <c r="D125" s="77">
        <f>SUM(D116+D124)</f>
        <v>13856.747599999999</v>
      </c>
      <c r="E125" s="43"/>
      <c r="F125" s="43"/>
      <c r="G125" s="67"/>
      <c r="H125" s="67"/>
      <c r="I125" s="67"/>
      <c r="J125" s="67"/>
      <c r="K125" s="67"/>
      <c r="L125" s="67">
        <f>SUM(L116:L123)</f>
        <v>1154.994</v>
      </c>
      <c r="M125" s="68">
        <v>514</v>
      </c>
      <c r="N125" s="68">
        <v>3</v>
      </c>
      <c r="T125" s="70"/>
    </row>
    <row r="126" spans="1:20" s="69" customFormat="1" ht="43.5" customHeight="1">
      <c r="A126" s="71">
        <v>394</v>
      </c>
      <c r="B126" s="43" t="s">
        <v>434</v>
      </c>
      <c r="C126" s="43"/>
      <c r="D126" s="66">
        <f>SUM(D125-D127)</f>
        <v>12609.863599999999</v>
      </c>
      <c r="E126" s="43"/>
      <c r="F126" s="43"/>
      <c r="G126" s="67"/>
      <c r="H126" s="67"/>
      <c r="I126" s="67"/>
      <c r="J126" s="67"/>
      <c r="K126" s="66"/>
      <c r="L126" s="66">
        <f>SUM(L125-L127)</f>
        <v>0</v>
      </c>
      <c r="M126" s="66">
        <f>SUM(M125-M127)</f>
        <v>394</v>
      </c>
      <c r="T126" s="70"/>
    </row>
    <row r="127" spans="1:20" s="69" customFormat="1" ht="43.5" customHeight="1">
      <c r="A127" s="71">
        <v>123</v>
      </c>
      <c r="B127" s="76" t="s">
        <v>435</v>
      </c>
      <c r="C127" s="76"/>
      <c r="D127" s="77">
        <f>SUM(D92+D114+D119+D120+D121+D122+D123)</f>
        <v>1246.8840000000002</v>
      </c>
      <c r="E127" s="43"/>
      <c r="F127" s="43"/>
      <c r="G127" s="67"/>
      <c r="H127" s="67"/>
      <c r="I127" s="67"/>
      <c r="J127" s="67"/>
      <c r="K127" s="66"/>
      <c r="L127" s="66">
        <f>SUM(L92+L114+L119+L120+L121+L122+L123)</f>
        <v>1154.994</v>
      </c>
      <c r="M127" s="72">
        <v>120</v>
      </c>
      <c r="N127" s="72">
        <v>3</v>
      </c>
      <c r="T127" s="70"/>
    </row>
    <row r="128" spans="1:12" ht="12.75">
      <c r="A128" s="8"/>
      <c r="B128" s="63" t="s">
        <v>432</v>
      </c>
      <c r="C128" s="50"/>
      <c r="D128" s="64"/>
      <c r="E128" s="5"/>
      <c r="F128" s="5"/>
      <c r="G128" s="19"/>
      <c r="H128" s="19"/>
      <c r="I128" s="19"/>
      <c r="J128" s="19"/>
      <c r="K128" s="19"/>
      <c r="L128" s="19"/>
    </row>
    <row r="129" spans="1:12" ht="12.75">
      <c r="A129" s="8"/>
      <c r="B129" s="5" t="s">
        <v>308</v>
      </c>
      <c r="C129" s="5"/>
      <c r="D129" s="8" t="s">
        <v>518</v>
      </c>
      <c r="E129" s="5"/>
      <c r="F129" s="5"/>
      <c r="G129" s="19"/>
      <c r="H129" s="19"/>
      <c r="I129" s="19"/>
      <c r="J129" s="19"/>
      <c r="K129" s="19"/>
      <c r="L129" s="19"/>
    </row>
    <row r="130" spans="1:12" ht="12.75">
      <c r="A130" s="8"/>
      <c r="B130" s="65" t="s">
        <v>431</v>
      </c>
      <c r="C130" s="5"/>
      <c r="D130" s="8" t="s">
        <v>430</v>
      </c>
      <c r="E130" s="5"/>
      <c r="F130" s="5"/>
      <c r="G130" s="19"/>
      <c r="H130" s="19"/>
      <c r="I130" s="19"/>
      <c r="J130" s="19"/>
      <c r="K130" s="19"/>
      <c r="L130" s="19"/>
    </row>
    <row r="131" spans="1:12" ht="54" customHeight="1">
      <c r="A131" s="8"/>
      <c r="B131" s="5" t="s">
        <v>433</v>
      </c>
      <c r="C131" s="5"/>
      <c r="D131" s="7">
        <f>SUM(D125+D129+D130)</f>
        <v>15615.747599999999</v>
      </c>
      <c r="E131" s="5"/>
      <c r="F131" s="5"/>
      <c r="G131" s="19"/>
      <c r="H131" s="19"/>
      <c r="I131" s="19"/>
      <c r="J131" s="19"/>
      <c r="K131" s="19"/>
      <c r="L131" s="19"/>
    </row>
    <row r="132" ht="237.75" customHeight="1"/>
    <row r="133" ht="24" customHeight="1">
      <c r="B133" s="10" t="s">
        <v>451</v>
      </c>
    </row>
    <row r="134" spans="2:3" ht="25.5">
      <c r="B134" s="74" t="s">
        <v>449</v>
      </c>
      <c r="C134" s="74" t="s">
        <v>450</v>
      </c>
    </row>
    <row r="136" spans="1:12" ht="38.25">
      <c r="A136" s="8" t="s">
        <v>93</v>
      </c>
      <c r="B136" s="5" t="s">
        <v>312</v>
      </c>
      <c r="C136" s="5" t="s">
        <v>94</v>
      </c>
      <c r="D136" s="7">
        <v>14.8098</v>
      </c>
      <c r="E136" s="5" t="s">
        <v>215</v>
      </c>
      <c r="F136" s="5" t="s">
        <v>219</v>
      </c>
      <c r="G136" s="7" t="s">
        <v>181</v>
      </c>
      <c r="H136" s="7" t="s">
        <v>247</v>
      </c>
      <c r="I136" s="5" t="s">
        <v>483</v>
      </c>
      <c r="J136" s="19" t="s">
        <v>302</v>
      </c>
      <c r="K136" s="7">
        <v>14.8098</v>
      </c>
      <c r="L136" s="19"/>
    </row>
    <row r="137" spans="1:12" ht="38.25">
      <c r="A137" s="8" t="s">
        <v>95</v>
      </c>
      <c r="B137" s="5" t="s">
        <v>312</v>
      </c>
      <c r="C137" s="5" t="s">
        <v>96</v>
      </c>
      <c r="D137" s="7">
        <v>13.8509</v>
      </c>
      <c r="E137" s="5" t="s">
        <v>215</v>
      </c>
      <c r="F137" s="5" t="s">
        <v>218</v>
      </c>
      <c r="G137" s="7" t="s">
        <v>181</v>
      </c>
      <c r="H137" s="7" t="s">
        <v>247</v>
      </c>
      <c r="I137" s="5" t="s">
        <v>484</v>
      </c>
      <c r="J137" s="19" t="s">
        <v>302</v>
      </c>
      <c r="K137" s="7">
        <v>13.8509</v>
      </c>
      <c r="L137" s="19"/>
    </row>
    <row r="138" spans="1:12" ht="38.25">
      <c r="A138" s="8" t="s">
        <v>98</v>
      </c>
      <c r="B138" s="5" t="s">
        <v>312</v>
      </c>
      <c r="C138" s="5" t="s">
        <v>258</v>
      </c>
      <c r="D138" s="7">
        <v>6</v>
      </c>
      <c r="E138" s="5" t="s">
        <v>216</v>
      </c>
      <c r="F138" s="5" t="s">
        <v>236</v>
      </c>
      <c r="G138" s="7" t="s">
        <v>180</v>
      </c>
      <c r="H138" s="7" t="s">
        <v>249</v>
      </c>
      <c r="I138" s="5">
        <v>1300000856</v>
      </c>
      <c r="J138" s="19" t="s">
        <v>302</v>
      </c>
      <c r="K138" s="7">
        <v>6</v>
      </c>
      <c r="L138" s="19"/>
    </row>
    <row r="139" spans="1:12" ht="38.25">
      <c r="A139" s="8" t="s">
        <v>173</v>
      </c>
      <c r="B139" s="5" t="s">
        <v>312</v>
      </c>
      <c r="C139" s="5" t="s">
        <v>174</v>
      </c>
      <c r="D139" s="7">
        <v>3.63</v>
      </c>
      <c r="E139" s="5" t="s">
        <v>215</v>
      </c>
      <c r="F139" s="5" t="s">
        <v>204</v>
      </c>
      <c r="G139" s="7" t="s">
        <v>181</v>
      </c>
      <c r="H139" s="7" t="s">
        <v>247</v>
      </c>
      <c r="I139" s="5" t="s">
        <v>481</v>
      </c>
      <c r="J139" s="19" t="s">
        <v>302</v>
      </c>
      <c r="K139" s="7">
        <v>3.63</v>
      </c>
      <c r="L139" s="19"/>
    </row>
    <row r="141" spans="1:4" ht="12.75">
      <c r="A141" s="9" t="s">
        <v>8</v>
      </c>
      <c r="B141" s="10" t="s">
        <v>177</v>
      </c>
      <c r="D141" s="11">
        <v>38.29</v>
      </c>
    </row>
  </sheetData>
  <sheetProtection/>
  <mergeCells count="11">
    <mergeCell ref="A2:I2"/>
    <mergeCell ref="K4:K6"/>
    <mergeCell ref="A4:A6"/>
    <mergeCell ref="B4:B6"/>
    <mergeCell ref="C4:C6"/>
    <mergeCell ref="D4:D6"/>
    <mergeCell ref="E4:E6"/>
    <mergeCell ref="F4:F6"/>
    <mergeCell ref="G4:I5"/>
    <mergeCell ref="J4:J6"/>
    <mergeCell ref="L4:L6"/>
  </mergeCells>
  <printOptions/>
  <pageMargins left="0.7874015748031497" right="0.7874015748031497" top="0.35433070866141736" bottom="0.3937007874015748" header="0.1968503937007874" footer="0.1968503937007874"/>
  <pageSetup blackAndWhite="1" fitToWidth="2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2016-04-15T06:45:36Z</cp:lastPrinted>
  <dcterms:created xsi:type="dcterms:W3CDTF">1996-10-08T23:32:33Z</dcterms:created>
  <dcterms:modified xsi:type="dcterms:W3CDTF">2016-04-15T06:51:33Z</dcterms:modified>
  <cp:category/>
  <cp:version/>
  <cp:contentType/>
  <cp:contentStatus/>
</cp:coreProperties>
</file>