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75" windowWidth="8400" windowHeight="2520" tabRatio="844" activeTab="1"/>
  </bookViews>
  <sheets>
    <sheet name="смета (2016)" sheetId="1" r:id="rId1"/>
    <sheet name="смета без ком" sheetId="2" r:id="rId2"/>
  </sheets>
  <definedNames/>
  <calcPr fullCalcOnLoad="1" fullPrecision="0"/>
</workbook>
</file>

<file path=xl/sharedStrings.xml><?xml version="1.0" encoding="utf-8"?>
<sst xmlns="http://schemas.openxmlformats.org/spreadsheetml/2006/main" count="73" uniqueCount="51">
  <si>
    <t>приход</t>
  </si>
  <si>
    <t>расход</t>
  </si>
  <si>
    <t>Поступление платежей за МОП</t>
  </si>
  <si>
    <t>№№ п/п</t>
  </si>
  <si>
    <t>Статьи доходов и расходов</t>
  </si>
  <si>
    <t>Хозтовары</t>
  </si>
  <si>
    <t>Канцтовары</t>
  </si>
  <si>
    <t>Почтовые услуги</t>
  </si>
  <si>
    <t>Сервисное обслуживание инженерных коммуникаций</t>
  </si>
  <si>
    <t xml:space="preserve">Обследование оголовков </t>
  </si>
  <si>
    <t>Председатель ТСЖ</t>
  </si>
  <si>
    <t>Благоустройство территории</t>
  </si>
  <si>
    <t>Сопровождение сайта ТСЖ</t>
  </si>
  <si>
    <t>сальдо на 01/01/16</t>
  </si>
  <si>
    <t>сальдо на 01/01/17</t>
  </si>
  <si>
    <t>Текущий ремонт общедомового имущества</t>
  </si>
  <si>
    <t>Бухгалтерские и информац услуги</t>
  </si>
  <si>
    <t>Техническое обслуживание газового оборудования</t>
  </si>
  <si>
    <t xml:space="preserve">Приложение № </t>
  </si>
  <si>
    <t>к протоколу №_____</t>
  </si>
  <si>
    <t>от________________________</t>
  </si>
  <si>
    <t xml:space="preserve">Смета дохода и расхода  на  2016 год </t>
  </si>
  <si>
    <t>ТСЖ "Лотос"</t>
  </si>
  <si>
    <t>Поступление платежей за электроэнергию</t>
  </si>
  <si>
    <t>Поступление платежей за водоснабжение и водоотведение</t>
  </si>
  <si>
    <t>Оплата РСО за электроэнергию</t>
  </si>
  <si>
    <t>Оплата РСО за водоснабжение и водоотведение</t>
  </si>
  <si>
    <t>Комиссия ЕРКЦ за ведение базы</t>
  </si>
  <si>
    <t>Комиссия банка за ведение счета</t>
  </si>
  <si>
    <t>________________</t>
  </si>
  <si>
    <t>Комиссия ЕРКЦ за платежи</t>
  </si>
  <si>
    <t>Афанасенко А.А.</t>
  </si>
  <si>
    <t>Бухгалтерские услуги</t>
  </si>
  <si>
    <t>Хозтовары (лампочки, краска)</t>
  </si>
  <si>
    <t>Ввод данных на сайте "Реформа ЖКХ"</t>
  </si>
  <si>
    <t>Открытие и ввод данных на сайте ГИС</t>
  </si>
  <si>
    <t>Благоустройство территории (покос травы)</t>
  </si>
  <si>
    <t>Комиссия ЕРКЦ за платежи (2%)</t>
  </si>
  <si>
    <t>Комиссия ЕРКЦ за ведение базы (2%)</t>
  </si>
  <si>
    <t>Комиссия банка за ведение счета Крайинвестбанк</t>
  </si>
  <si>
    <t>Уплата налог а УСН</t>
  </si>
  <si>
    <t>Долги ЖКХ за 2015 г. (сентябрь-январь)</t>
  </si>
  <si>
    <t>Оплата  за электроэнергию</t>
  </si>
  <si>
    <t>Оплата за водоснабжение и водоотведение</t>
  </si>
  <si>
    <t>2015 год</t>
  </si>
  <si>
    <t>Чистка канализации</t>
  </si>
  <si>
    <t>Услуги связи и такси председателю</t>
  </si>
  <si>
    <t>Соловьевой за сдачу отчеты</t>
  </si>
  <si>
    <t>Факт</t>
  </si>
  <si>
    <t>10руб</t>
  </si>
  <si>
    <t>Агропромэнерго обслед. Электрооборудовая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</si>
</sst>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mmm/yyyy"/>
    <numFmt numFmtId="176" formatCode="000000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#,##0.0"/>
    <numFmt numFmtId="186" formatCode="#,##0.00_р_."/>
    <numFmt numFmtId="187" formatCode="#,##0.0_р_."/>
    <numFmt numFmtId="188" formatCode="#,##0_р_.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15" borderId="10" xfId="0" applyFont="1" applyFill="1" applyBorder="1" applyAlignment="1">
      <alignment horizontal="center" wrapText="1"/>
    </xf>
    <xf numFmtId="186" fontId="24" fillId="15" borderId="10" xfId="0" applyNumberFormat="1" applyFont="1" applyFill="1" applyBorder="1" applyAlignment="1">
      <alignment horizontal="center"/>
    </xf>
    <xf numFmtId="1" fontId="24" fillId="15" borderId="10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0" xfId="0" applyFont="1" applyFill="1" applyAlignment="1">
      <alignment horizontal="center"/>
    </xf>
    <xf numFmtId="1" fontId="24" fillId="15" borderId="10" xfId="0" applyNumberFormat="1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left" wrapText="1"/>
    </xf>
    <xf numFmtId="0" fontId="24" fillId="15" borderId="0" xfId="0" applyFont="1" applyFill="1" applyBorder="1" applyAlignment="1">
      <alignment horizontal="center"/>
    </xf>
    <xf numFmtId="0" fontId="24" fillId="15" borderId="10" xfId="0" applyFont="1" applyFill="1" applyBorder="1" applyAlignment="1">
      <alignment horizontal="left"/>
    </xf>
    <xf numFmtId="1" fontId="24" fillId="15" borderId="0" xfId="0" applyNumberFormat="1" applyFont="1" applyFill="1" applyAlignment="1">
      <alignment horizontal="center"/>
    </xf>
    <xf numFmtId="0" fontId="24" fillId="15" borderId="0" xfId="0" applyFont="1" applyFill="1" applyAlignment="1">
      <alignment horizontal="left" wrapText="1"/>
    </xf>
    <xf numFmtId="0" fontId="24" fillId="15" borderId="0" xfId="0" applyFont="1" applyFill="1" applyBorder="1" applyAlignment="1">
      <alignment horizontal="center" wrapText="1"/>
    </xf>
    <xf numFmtId="14" fontId="24" fillId="15" borderId="10" xfId="0" applyNumberFormat="1" applyFont="1" applyFill="1" applyBorder="1" applyAlignment="1">
      <alignment horizontal="center"/>
    </xf>
    <xf numFmtId="188" fontId="24" fillId="15" borderId="10" xfId="0" applyNumberFormat="1" applyFont="1" applyFill="1" applyBorder="1" applyAlignment="1">
      <alignment horizontal="center"/>
    </xf>
    <xf numFmtId="188" fontId="24" fillId="0" borderId="10" xfId="0" applyNumberFormat="1" applyFont="1" applyFill="1" applyBorder="1" applyAlignment="1">
      <alignment horizontal="center"/>
    </xf>
    <xf numFmtId="0" fontId="24" fillId="15" borderId="11" xfId="0" applyFont="1" applyFill="1" applyBorder="1" applyAlignment="1">
      <alignment wrapText="1"/>
    </xf>
    <xf numFmtId="188" fontId="24" fillId="15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15" borderId="0" xfId="0" applyFont="1" applyFill="1" applyAlignment="1">
      <alignment horizontal="left" wrapText="1"/>
    </xf>
    <xf numFmtId="188" fontId="26" fillId="15" borderId="10" xfId="0" applyNumberFormat="1" applyFont="1" applyFill="1" applyBorder="1" applyAlignment="1">
      <alignment horizontal="center"/>
    </xf>
    <xf numFmtId="188" fontId="26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14" fontId="26" fillId="0" borderId="10" xfId="0" applyNumberFormat="1" applyFont="1" applyFill="1" applyBorder="1" applyAlignment="1">
      <alignment horizontal="center"/>
    </xf>
    <xf numFmtId="186" fontId="26" fillId="0" borderId="10" xfId="0" applyNumberFormat="1" applyFont="1" applyFill="1" applyBorder="1" applyAlignment="1">
      <alignment horizontal="center"/>
    </xf>
    <xf numFmtId="186" fontId="24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186" fontId="26" fillId="18" borderId="10" xfId="0" applyNumberFormat="1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0" fontId="24" fillId="15" borderId="11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pane ySplit="2715" topLeftCell="BM7" activePane="bottomLeft" state="split"/>
      <selection pane="topLeft" activeCell="B4" sqref="B4"/>
      <selection pane="bottomLeft" activeCell="A10" sqref="A10:IV13"/>
    </sheetView>
  </sheetViews>
  <sheetFormatPr defaultColWidth="9.00390625" defaultRowHeight="30.75" customHeight="1"/>
  <cols>
    <col min="1" max="1" width="9.625" style="11" bestFit="1" customWidth="1"/>
    <col min="2" max="2" width="55.375" style="12" customWidth="1"/>
    <col min="3" max="3" width="23.125" style="5" customWidth="1"/>
    <col min="4" max="4" width="23.75390625" style="5" customWidth="1"/>
    <col min="5" max="5" width="11.375" style="5" bestFit="1" customWidth="1"/>
    <col min="6" max="16384" width="9.125" style="5" customWidth="1"/>
  </cols>
  <sheetData>
    <row r="1" ht="30.75" customHeight="1">
      <c r="D1" s="5" t="s">
        <v>18</v>
      </c>
    </row>
    <row r="2" ht="30.75" customHeight="1">
      <c r="D2" s="5" t="s">
        <v>19</v>
      </c>
    </row>
    <row r="3" ht="30.75" customHeight="1">
      <c r="D3" s="5" t="s">
        <v>20</v>
      </c>
    </row>
    <row r="5" spans="1:4" ht="30.75" customHeight="1">
      <c r="A5" s="3"/>
      <c r="B5" s="1" t="s">
        <v>21</v>
      </c>
      <c r="C5" s="4"/>
      <c r="D5" s="4"/>
    </row>
    <row r="6" spans="1:4" ht="30.75" customHeight="1">
      <c r="A6" s="3"/>
      <c r="B6" s="1" t="s">
        <v>22</v>
      </c>
      <c r="C6" s="4"/>
      <c r="D6" s="4"/>
    </row>
    <row r="7" spans="1:4" s="13" customFormat="1" ht="30.75" customHeight="1">
      <c r="A7" s="6" t="s">
        <v>3</v>
      </c>
      <c r="B7" s="7" t="s">
        <v>4</v>
      </c>
      <c r="C7" s="14" t="s">
        <v>0</v>
      </c>
      <c r="D7" s="14" t="s">
        <v>1</v>
      </c>
    </row>
    <row r="8" spans="1:4" s="9" customFormat="1" ht="30.75" customHeight="1">
      <c r="A8" s="17"/>
      <c r="B8" s="17" t="s">
        <v>13</v>
      </c>
      <c r="C8" s="15">
        <v>630</v>
      </c>
      <c r="D8" s="2"/>
    </row>
    <row r="9" spans="1:4" s="9" customFormat="1" ht="30.75" customHeight="1">
      <c r="A9" s="3">
        <v>1</v>
      </c>
      <c r="B9" s="8" t="s">
        <v>2</v>
      </c>
      <c r="C9" s="15">
        <v>89040</v>
      </c>
      <c r="D9" s="2"/>
    </row>
    <row r="10" spans="1:4" s="9" customFormat="1" ht="30.75" customHeight="1">
      <c r="A10" s="3">
        <f>A9+1</f>
        <v>2</v>
      </c>
      <c r="B10" s="8" t="s">
        <v>23</v>
      </c>
      <c r="C10" s="15">
        <v>136000</v>
      </c>
      <c r="D10" s="2"/>
    </row>
    <row r="11" spans="1:5" s="9" customFormat="1" ht="30.75" customHeight="1">
      <c r="A11" s="3">
        <f aca="true" t="shared" si="0" ref="A11:A26">A10+1</f>
        <v>3</v>
      </c>
      <c r="B11" s="8" t="s">
        <v>24</v>
      </c>
      <c r="C11" s="15">
        <v>113500</v>
      </c>
      <c r="D11" s="2"/>
      <c r="E11" s="18"/>
    </row>
    <row r="12" spans="1:4" s="9" customFormat="1" ht="30.75" customHeight="1">
      <c r="A12" s="3">
        <f t="shared" si="0"/>
        <v>4</v>
      </c>
      <c r="B12" s="8" t="s">
        <v>25</v>
      </c>
      <c r="C12" s="15"/>
      <c r="D12" s="2">
        <v>136000</v>
      </c>
    </row>
    <row r="13" spans="1:4" s="9" customFormat="1" ht="30.75" customHeight="1">
      <c r="A13" s="3">
        <f t="shared" si="0"/>
        <v>5</v>
      </c>
      <c r="B13" s="8" t="s">
        <v>26</v>
      </c>
      <c r="C13" s="15"/>
      <c r="D13" s="2">
        <v>113500</v>
      </c>
    </row>
    <row r="14" spans="1:4" s="9" customFormat="1" ht="30.75" customHeight="1">
      <c r="A14" s="3">
        <f t="shared" si="0"/>
        <v>6</v>
      </c>
      <c r="B14" s="8" t="s">
        <v>30</v>
      </c>
      <c r="C14" s="2"/>
      <c r="D14" s="15">
        <v>6000</v>
      </c>
    </row>
    <row r="15" spans="1:4" s="9" customFormat="1" ht="30.75" customHeight="1">
      <c r="A15" s="3">
        <f t="shared" si="0"/>
        <v>7</v>
      </c>
      <c r="B15" s="8" t="s">
        <v>27</v>
      </c>
      <c r="C15" s="2"/>
      <c r="D15" s="15">
        <v>6500</v>
      </c>
    </row>
    <row r="16" spans="1:4" s="9" customFormat="1" ht="30.75" customHeight="1">
      <c r="A16" s="3"/>
      <c r="B16" s="8" t="s">
        <v>28</v>
      </c>
      <c r="C16" s="2"/>
      <c r="D16" s="15">
        <v>6000</v>
      </c>
    </row>
    <row r="17" spans="1:4" s="9" customFormat="1" ht="30.75" customHeight="1">
      <c r="A17" s="3">
        <f>A15+1</f>
        <v>8</v>
      </c>
      <c r="B17" s="10" t="s">
        <v>15</v>
      </c>
      <c r="C17" s="4"/>
      <c r="D17" s="15">
        <v>17500</v>
      </c>
    </row>
    <row r="18" spans="1:4" s="9" customFormat="1" ht="30.75" customHeight="1">
      <c r="A18" s="3">
        <f t="shared" si="0"/>
        <v>9</v>
      </c>
      <c r="B18" s="8" t="s">
        <v>16</v>
      </c>
      <c r="C18" s="2"/>
      <c r="D18" s="15">
        <v>33600</v>
      </c>
    </row>
    <row r="19" spans="1:4" s="9" customFormat="1" ht="30.75" customHeight="1">
      <c r="A19" s="3">
        <f t="shared" si="0"/>
        <v>10</v>
      </c>
      <c r="B19" s="8" t="s">
        <v>11</v>
      </c>
      <c r="C19" s="2"/>
      <c r="D19" s="16">
        <v>5000</v>
      </c>
    </row>
    <row r="20" spans="1:4" s="9" customFormat="1" ht="30.75" customHeight="1">
      <c r="A20" s="3">
        <f t="shared" si="0"/>
        <v>11</v>
      </c>
      <c r="B20" s="8" t="s">
        <v>12</v>
      </c>
      <c r="C20" s="2"/>
      <c r="D20" s="16">
        <v>1000</v>
      </c>
    </row>
    <row r="21" spans="1:4" s="9" customFormat="1" ht="30.75" customHeight="1">
      <c r="A21" s="3">
        <f t="shared" si="0"/>
        <v>12</v>
      </c>
      <c r="B21" s="8" t="s">
        <v>6</v>
      </c>
      <c r="C21" s="2"/>
      <c r="D21" s="2">
        <v>500</v>
      </c>
    </row>
    <row r="22" spans="1:4" s="9" customFormat="1" ht="30.75" customHeight="1">
      <c r="A22" s="3">
        <f t="shared" si="0"/>
        <v>13</v>
      </c>
      <c r="B22" s="8" t="s">
        <v>5</v>
      </c>
      <c r="C22" s="2"/>
      <c r="D22" s="2">
        <v>1500</v>
      </c>
    </row>
    <row r="23" spans="1:4" s="9" customFormat="1" ht="30.75" customHeight="1">
      <c r="A23" s="3">
        <f t="shared" si="0"/>
        <v>14</v>
      </c>
      <c r="B23" s="8" t="s">
        <v>7</v>
      </c>
      <c r="C23" s="2"/>
      <c r="D23" s="2">
        <v>100</v>
      </c>
    </row>
    <row r="24" spans="1:4" s="9" customFormat="1" ht="30.75" customHeight="1">
      <c r="A24" s="3">
        <f t="shared" si="0"/>
        <v>15</v>
      </c>
      <c r="B24" s="8" t="s">
        <v>8</v>
      </c>
      <c r="C24" s="15"/>
      <c r="D24" s="15">
        <v>4260</v>
      </c>
    </row>
    <row r="25" spans="1:4" s="9" customFormat="1" ht="30.75" customHeight="1">
      <c r="A25" s="3">
        <f t="shared" si="0"/>
        <v>16</v>
      </c>
      <c r="B25" s="8" t="s">
        <v>9</v>
      </c>
      <c r="C25" s="15"/>
      <c r="D25" s="15">
        <v>1800</v>
      </c>
    </row>
    <row r="26" spans="1:4" s="9" customFormat="1" ht="30.75" customHeight="1">
      <c r="A26" s="3">
        <f t="shared" si="0"/>
        <v>17</v>
      </c>
      <c r="B26" s="4" t="s">
        <v>17</v>
      </c>
      <c r="C26" s="4"/>
      <c r="D26" s="4">
        <v>5000</v>
      </c>
    </row>
    <row r="27" spans="1:4" ht="30.75" customHeight="1">
      <c r="A27" s="3"/>
      <c r="B27" s="8"/>
      <c r="C27" s="15">
        <f>SUM(C9:C25)</f>
        <v>338540</v>
      </c>
      <c r="D27" s="15">
        <f>SUM(D9:D26)</f>
        <v>338260</v>
      </c>
    </row>
    <row r="28" spans="1:4" ht="30.75" customHeight="1">
      <c r="A28" s="3"/>
      <c r="B28" s="17" t="s">
        <v>14</v>
      </c>
      <c r="C28" s="15">
        <f>C8+C27-D27</f>
        <v>910</v>
      </c>
      <c r="D28" s="15"/>
    </row>
    <row r="30" spans="2:4" ht="30.75" customHeight="1">
      <c r="B30" s="20" t="s">
        <v>10</v>
      </c>
      <c r="C30" s="5" t="s">
        <v>29</v>
      </c>
      <c r="D30" s="19" t="s">
        <v>31</v>
      </c>
    </row>
  </sheetData>
  <sheetProtection/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pane ySplit="2715" topLeftCell="BM29" activePane="bottomLeft" state="split"/>
      <selection pane="topLeft" activeCell="D1" sqref="D1:D16384"/>
      <selection pane="bottomLeft" activeCell="C34" sqref="C34"/>
    </sheetView>
  </sheetViews>
  <sheetFormatPr defaultColWidth="9.00390625" defaultRowHeight="30.75" customHeight="1"/>
  <cols>
    <col min="1" max="1" width="9.625" style="11" bestFit="1" customWidth="1"/>
    <col min="2" max="2" width="55.375" style="12" customWidth="1"/>
    <col min="3" max="3" width="23.125" style="5" customWidth="1"/>
    <col min="4" max="4" width="23.75390625" style="23" customWidth="1"/>
    <col min="5" max="5" width="17.25390625" style="5" customWidth="1"/>
    <col min="6" max="16384" width="9.125" style="5" customWidth="1"/>
  </cols>
  <sheetData>
    <row r="1" ht="30.75" customHeight="1">
      <c r="D1" s="23" t="s">
        <v>18</v>
      </c>
    </row>
    <row r="2" ht="30.75" customHeight="1">
      <c r="D2" s="23" t="s">
        <v>19</v>
      </c>
    </row>
    <row r="3" ht="30.75" customHeight="1">
      <c r="D3" s="23" t="s">
        <v>20</v>
      </c>
    </row>
    <row r="5" spans="1:5" ht="30.75" customHeight="1">
      <c r="A5" s="3"/>
      <c r="B5" s="1" t="s">
        <v>21</v>
      </c>
      <c r="C5" s="4" t="s">
        <v>49</v>
      </c>
      <c r="D5" s="30">
        <v>111300</v>
      </c>
      <c r="E5" s="4" t="s">
        <v>48</v>
      </c>
    </row>
    <row r="6" spans="1:5" ht="30.75" customHeight="1">
      <c r="A6" s="3"/>
      <c r="B6" s="1" t="s">
        <v>22</v>
      </c>
      <c r="C6" s="31">
        <v>2016</v>
      </c>
      <c r="D6" s="32"/>
      <c r="E6" s="4" t="s">
        <v>44</v>
      </c>
    </row>
    <row r="7" spans="1:5" s="13" customFormat="1" ht="30.75" customHeight="1">
      <c r="A7" s="6" t="s">
        <v>3</v>
      </c>
      <c r="B7" s="7" t="s">
        <v>4</v>
      </c>
      <c r="C7" s="14" t="s">
        <v>0</v>
      </c>
      <c r="D7" s="25" t="s">
        <v>1</v>
      </c>
      <c r="E7" s="7"/>
    </row>
    <row r="8" spans="1:5" s="9" customFormat="1" ht="30.75" customHeight="1">
      <c r="A8" s="17"/>
      <c r="B8" s="17" t="s">
        <v>13</v>
      </c>
      <c r="C8" s="15">
        <v>630</v>
      </c>
      <c r="D8" s="26"/>
      <c r="E8" s="4"/>
    </row>
    <row r="9" spans="1:5" s="9" customFormat="1" ht="30.75" customHeight="1">
      <c r="A9" s="3">
        <v>1</v>
      </c>
      <c r="B9" s="8" t="s">
        <v>2</v>
      </c>
      <c r="C9" s="21">
        <v>89040</v>
      </c>
      <c r="D9" s="26"/>
      <c r="E9" s="4"/>
    </row>
    <row r="10" spans="1:5" s="9" customFormat="1" ht="30.75" customHeight="1">
      <c r="A10" s="3">
        <f aca="true" t="shared" si="0" ref="A10:A22">A9+1</f>
        <v>2</v>
      </c>
      <c r="B10" s="8" t="s">
        <v>23</v>
      </c>
      <c r="C10" s="21">
        <v>136000</v>
      </c>
      <c r="D10" s="27"/>
      <c r="E10" s="4"/>
    </row>
    <row r="11" spans="1:5" s="9" customFormat="1" ht="30.75" customHeight="1">
      <c r="A11" s="3">
        <f t="shared" si="0"/>
        <v>3</v>
      </c>
      <c r="B11" s="8" t="s">
        <v>24</v>
      </c>
      <c r="C11" s="21">
        <v>113500</v>
      </c>
      <c r="D11" s="27"/>
      <c r="E11" s="15"/>
    </row>
    <row r="12" spans="1:5" s="9" customFormat="1" ht="30.75" customHeight="1">
      <c r="A12" s="3">
        <f t="shared" si="0"/>
        <v>4</v>
      </c>
      <c r="B12" s="8" t="s">
        <v>42</v>
      </c>
      <c r="C12" s="15"/>
      <c r="D12" s="26">
        <v>136000</v>
      </c>
      <c r="E12" s="4"/>
    </row>
    <row r="13" spans="1:5" s="9" customFormat="1" ht="30.75" customHeight="1">
      <c r="A13" s="3">
        <f t="shared" si="0"/>
        <v>5</v>
      </c>
      <c r="B13" s="8" t="s">
        <v>43</v>
      </c>
      <c r="C13" s="15"/>
      <c r="D13" s="26">
        <v>113500</v>
      </c>
      <c r="E13" s="4"/>
    </row>
    <row r="14" spans="1:5" s="9" customFormat="1" ht="30.75" customHeight="1">
      <c r="A14" s="3">
        <f t="shared" si="0"/>
        <v>6</v>
      </c>
      <c r="B14" s="8" t="s">
        <v>41</v>
      </c>
      <c r="C14" s="15"/>
      <c r="D14" s="29">
        <v>28000</v>
      </c>
      <c r="E14" s="4"/>
    </row>
    <row r="15" spans="1:5" s="9" customFormat="1" ht="30.75" customHeight="1">
      <c r="A15" s="3">
        <f t="shared" si="0"/>
        <v>7</v>
      </c>
      <c r="B15" s="8" t="s">
        <v>37</v>
      </c>
      <c r="C15" s="2"/>
      <c r="D15" s="22">
        <f>(C9+C10+C11)*0.02</f>
        <v>6771</v>
      </c>
      <c r="E15" s="4">
        <v>3782</v>
      </c>
    </row>
    <row r="16" spans="1:5" s="9" customFormat="1" ht="30.75" customHeight="1">
      <c r="A16" s="3">
        <f t="shared" si="0"/>
        <v>8</v>
      </c>
      <c r="B16" s="8" t="s">
        <v>38</v>
      </c>
      <c r="C16" s="2"/>
      <c r="D16" s="22">
        <f>(C10+C11+C9)*0.02</f>
        <v>6771</v>
      </c>
      <c r="E16" s="4">
        <v>4937</v>
      </c>
    </row>
    <row r="17" spans="1:5" s="9" customFormat="1" ht="30.75" customHeight="1">
      <c r="A17" s="3">
        <f t="shared" si="0"/>
        <v>9</v>
      </c>
      <c r="B17" s="8" t="s">
        <v>39</v>
      </c>
      <c r="C17" s="2"/>
      <c r="D17" s="22">
        <v>5000</v>
      </c>
      <c r="E17" s="4">
        <v>10270</v>
      </c>
    </row>
    <row r="18" spans="1:5" s="9" customFormat="1" ht="30.75" customHeight="1">
      <c r="A18" s="3">
        <f t="shared" si="0"/>
        <v>10</v>
      </c>
      <c r="B18" s="8" t="s">
        <v>40</v>
      </c>
      <c r="C18" s="2"/>
      <c r="D18" s="22">
        <f>(C10+C11)*0.01</f>
        <v>2495</v>
      </c>
      <c r="E18" s="4">
        <v>3493</v>
      </c>
    </row>
    <row r="19" spans="1:5" s="9" customFormat="1" ht="30.75" customHeight="1">
      <c r="A19" s="3">
        <f t="shared" si="0"/>
        <v>11</v>
      </c>
      <c r="B19" s="10" t="s">
        <v>46</v>
      </c>
      <c r="C19" s="4"/>
      <c r="D19" s="22"/>
      <c r="E19" s="4">
        <v>1200</v>
      </c>
    </row>
    <row r="20" spans="1:5" s="9" customFormat="1" ht="30.75" customHeight="1">
      <c r="A20" s="3">
        <f t="shared" si="0"/>
        <v>12</v>
      </c>
      <c r="B20" s="10" t="s">
        <v>47</v>
      </c>
      <c r="C20" s="4"/>
      <c r="D20" s="22"/>
      <c r="E20" s="4">
        <v>700</v>
      </c>
    </row>
    <row r="21" spans="1:5" s="9" customFormat="1" ht="30.75" customHeight="1">
      <c r="A21" s="3">
        <f t="shared" si="0"/>
        <v>13</v>
      </c>
      <c r="B21" s="8" t="s">
        <v>32</v>
      </c>
      <c r="C21" s="2"/>
      <c r="D21" s="22">
        <v>33600</v>
      </c>
      <c r="E21" s="4">
        <v>65504</v>
      </c>
    </row>
    <row r="22" spans="1:5" s="9" customFormat="1" ht="30.75" customHeight="1">
      <c r="A22" s="3">
        <f t="shared" si="0"/>
        <v>14</v>
      </c>
      <c r="B22" s="8" t="s">
        <v>36</v>
      </c>
      <c r="C22" s="2"/>
      <c r="D22" s="22">
        <v>2000</v>
      </c>
      <c r="E22" s="4">
        <v>2375</v>
      </c>
    </row>
    <row r="23" spans="1:5" s="9" customFormat="1" ht="30.75" customHeight="1">
      <c r="A23" s="3">
        <f aca="true" t="shared" si="1" ref="A23:A32">A22+1</f>
        <v>15</v>
      </c>
      <c r="B23" s="8" t="s">
        <v>34</v>
      </c>
      <c r="C23" s="2"/>
      <c r="D23" s="22">
        <v>3000</v>
      </c>
      <c r="E23" s="4"/>
    </row>
    <row r="24" spans="1:5" s="9" customFormat="1" ht="30.75" customHeight="1">
      <c r="A24" s="3">
        <f t="shared" si="1"/>
        <v>16</v>
      </c>
      <c r="B24" s="8" t="s">
        <v>35</v>
      </c>
      <c r="C24" s="2"/>
      <c r="D24" s="22">
        <v>5000</v>
      </c>
      <c r="E24" s="4"/>
    </row>
    <row r="25" spans="1:5" s="9" customFormat="1" ht="30.75" customHeight="1">
      <c r="A25" s="3">
        <f t="shared" si="1"/>
        <v>17</v>
      </c>
      <c r="B25" s="8" t="s">
        <v>6</v>
      </c>
      <c r="C25" s="2"/>
      <c r="D25" s="26">
        <v>1000</v>
      </c>
      <c r="E25" s="4"/>
    </row>
    <row r="26" spans="1:5" s="9" customFormat="1" ht="30.75" customHeight="1">
      <c r="A26" s="3">
        <f t="shared" si="1"/>
        <v>18</v>
      </c>
      <c r="B26" s="8" t="s">
        <v>33</v>
      </c>
      <c r="C26" s="2"/>
      <c r="D26" s="26">
        <v>1000</v>
      </c>
      <c r="E26" s="4">
        <v>925</v>
      </c>
    </row>
    <row r="27" spans="1:5" s="9" customFormat="1" ht="30.75" customHeight="1">
      <c r="A27" s="3">
        <f t="shared" si="1"/>
        <v>19</v>
      </c>
      <c r="B27" s="8" t="s">
        <v>7</v>
      </c>
      <c r="C27" s="2"/>
      <c r="D27" s="26">
        <v>100</v>
      </c>
      <c r="E27" s="4">
        <v>55</v>
      </c>
    </row>
    <row r="28" spans="1:5" s="9" customFormat="1" ht="30.75" customHeight="1">
      <c r="A28" s="3">
        <f t="shared" si="1"/>
        <v>20</v>
      </c>
      <c r="B28" s="8" t="s">
        <v>8</v>
      </c>
      <c r="C28" s="15"/>
      <c r="D28" s="22">
        <v>4615</v>
      </c>
      <c r="E28" s="4"/>
    </row>
    <row r="29" spans="1:5" s="9" customFormat="1" ht="30.75" customHeight="1">
      <c r="A29" s="3">
        <f t="shared" si="1"/>
        <v>21</v>
      </c>
      <c r="B29" s="8" t="s">
        <v>45</v>
      </c>
      <c r="C29" s="15"/>
      <c r="D29" s="22"/>
      <c r="E29" s="4">
        <v>4800</v>
      </c>
    </row>
    <row r="30" spans="1:5" s="9" customFormat="1" ht="30.75" customHeight="1">
      <c r="A30" s="3">
        <f t="shared" si="1"/>
        <v>22</v>
      </c>
      <c r="B30" s="8" t="s">
        <v>9</v>
      </c>
      <c r="C30" s="15"/>
      <c r="D30" s="22">
        <v>1800</v>
      </c>
      <c r="E30" s="4">
        <v>1700</v>
      </c>
    </row>
    <row r="31" spans="1:5" s="9" customFormat="1" ht="30.75" customHeight="1">
      <c r="A31" s="3">
        <f t="shared" si="1"/>
        <v>23</v>
      </c>
      <c r="B31" s="8" t="s">
        <v>50</v>
      </c>
      <c r="C31" s="15"/>
      <c r="D31" s="22">
        <v>6400</v>
      </c>
      <c r="E31" s="4"/>
    </row>
    <row r="32" spans="1:5" s="9" customFormat="1" ht="30.75" customHeight="1">
      <c r="A32" s="3">
        <f t="shared" si="1"/>
        <v>24</v>
      </c>
      <c r="B32" s="4" t="s">
        <v>17</v>
      </c>
      <c r="C32" s="4"/>
      <c r="D32" s="24">
        <v>5000</v>
      </c>
      <c r="E32" s="4">
        <v>4944</v>
      </c>
    </row>
    <row r="33" spans="1:5" ht="30.75" customHeight="1">
      <c r="A33" s="3"/>
      <c r="B33" s="8"/>
      <c r="C33" s="15">
        <f>SUM(C9:C30)</f>
        <v>338540</v>
      </c>
      <c r="D33" s="22">
        <f>SUM(D9:D32)</f>
        <v>362052</v>
      </c>
      <c r="E33" s="4"/>
    </row>
    <row r="34" spans="1:5" ht="30.75" customHeight="1">
      <c r="A34" s="3"/>
      <c r="B34" s="17" t="s">
        <v>14</v>
      </c>
      <c r="C34" s="15">
        <f>C8+C33-D33</f>
        <v>-22882</v>
      </c>
      <c r="D34" s="22"/>
      <c r="E34" s="4"/>
    </row>
    <row r="36" spans="2:4" ht="30.75" customHeight="1">
      <c r="B36" s="20" t="s">
        <v>10</v>
      </c>
      <c r="C36" s="5" t="s">
        <v>29</v>
      </c>
      <c r="D36" s="28" t="s">
        <v>31</v>
      </c>
    </row>
  </sheetData>
  <sheetProtection/>
  <mergeCells count="1">
    <mergeCell ref="C6:D6"/>
  </mergeCells>
  <printOptions horizontalCentered="1"/>
  <pageMargins left="1.42" right="0.1968503937007874" top="0.66" bottom="0.37" header="0.15748031496062992" footer="0.1968503937007874"/>
  <pageSetup fitToHeight="2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Использов средств ЦЗН</dc:title>
  <dc:subject/>
  <dc:creator>Красноармейский ЦЗН</dc:creator>
  <cp:keywords/>
  <dc:description/>
  <cp:lastModifiedBy>acer</cp:lastModifiedBy>
  <cp:lastPrinted>2016-01-31T17:43:00Z</cp:lastPrinted>
  <dcterms:created xsi:type="dcterms:W3CDTF">2002-12-10T12:14:26Z</dcterms:created>
  <dcterms:modified xsi:type="dcterms:W3CDTF">2016-01-31T17:43:04Z</dcterms:modified>
  <cp:category/>
  <cp:version/>
  <cp:contentType/>
  <cp:contentStatus/>
</cp:coreProperties>
</file>