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<sst xmlns="http://schemas.openxmlformats.org/spreadsheetml/2006/main" count="163" uniqueCount="112">
  <si>
    <t>Бухгалтерская отчетность за 2011 год по ТСЖ «Солидарность»</t>
  </si>
  <si>
    <t>Дом 191</t>
  </si>
  <si>
    <t>Дом 193</t>
  </si>
  <si>
    <t>итого</t>
  </si>
  <si>
    <t>сальдо на 01.01.2011</t>
  </si>
  <si>
    <t>ДОХОД:</t>
  </si>
  <si>
    <t>взнос за места об. Пользован</t>
  </si>
  <si>
    <t>взнос на кап ремонт</t>
  </si>
  <si>
    <t>взнос на эл. Энергию</t>
  </si>
  <si>
    <t>РАСХОД:</t>
  </si>
  <si>
    <t xml:space="preserve">Услуги ТСЖ </t>
  </si>
  <si>
    <t>Услуги ЕРЦ</t>
  </si>
  <si>
    <t>Услуги Банка</t>
  </si>
  <si>
    <t>услуги по энергоснабжению</t>
  </si>
  <si>
    <t>Агропромэнергот (лаб. Исп)</t>
  </si>
  <si>
    <t>сан.технические услуги</t>
  </si>
  <si>
    <t>на хоз.расходы</t>
  </si>
  <si>
    <t>на капитальный ремонт</t>
  </si>
  <si>
    <t>МП ЖКХ опломб запор армат</t>
  </si>
  <si>
    <t>ООО «ЮРЭК»</t>
  </si>
  <si>
    <t>ОАО «Кубаньэнергосбыт»</t>
  </si>
  <si>
    <t>ГУП КК (кадастр паспорт)</t>
  </si>
  <si>
    <t>ВДПО (проверка вен каналов)</t>
  </si>
  <si>
    <t>БТИ (изгот тех паспорта)</t>
  </si>
  <si>
    <t>сальдо на 01.01.2012</t>
  </si>
  <si>
    <t>ул. Набережная 193</t>
  </si>
  <si>
    <t>площ. 775,10 ст. Полтавская Финансовый отчет</t>
  </si>
  <si>
    <t>наименование отчислений и затрат</t>
  </si>
  <si>
    <t>всего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</si>
  <si>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</si>
  <si>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</si>
  <si>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</si>
  <si>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</si>
  <si>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</si>
  <si>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</si>
  <si>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</si>
  <si>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</si>
  <si>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</si>
  <si>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</si>
  <si>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</si>
  <si>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</si>
  <si>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Возврат жилсервис</t>
  </si>
  <si>
    <t>Начислено</t>
  </si>
  <si>
    <t>Оплачено жильцами</t>
  </si>
  <si>
    <t>поступление по банку(возврат с подотчета</t>
  </si>
  <si>
    <t>ИТОГО поступило денег на счет</t>
  </si>
  <si>
    <t>в т ч ЕРЦ 4%</t>
  </si>
  <si>
    <t>услуги банка</t>
  </si>
  <si>
    <t>услуги бухгалтера</t>
  </si>
  <si>
    <t>услуги председ</t>
  </si>
  <si>
    <t>ТСЖ . Электрик</t>
  </si>
  <si>
    <t xml:space="preserve">уборка территории з/п </t>
  </si>
  <si>
    <t>за испытание электрооборудования ООО "Агропромэнерго"</t>
  </si>
  <si>
    <t xml:space="preserve">выписка из тех паспорта БТИ для составлен сметы </t>
  </si>
  <si>
    <t>ремонт электропроводки эл. Щитка 1 подъезд</t>
  </si>
  <si>
    <t>за составление смет</t>
  </si>
  <si>
    <t>обслуживание узла учета теп энер</t>
  </si>
  <si>
    <t>ЮРЭК</t>
  </si>
  <si>
    <t>проектр на уст узла учета теп энер</t>
  </si>
  <si>
    <t>ЖКХ</t>
  </si>
  <si>
    <t>Дефектный акт электропроводки</t>
  </si>
  <si>
    <t>Окенча</t>
  </si>
  <si>
    <t>Cубботник</t>
  </si>
  <si>
    <t>Авансовые отчеты</t>
  </si>
  <si>
    <t>ИП Шишкин Д.И. установление течи</t>
  </si>
  <si>
    <t>ИП Шишкин Д.И. рем труб гор водосн</t>
  </si>
  <si>
    <t>ИП Шишкин  ремонт канализации</t>
  </si>
  <si>
    <t>ИП Шишкин ремонт канализации</t>
  </si>
  <si>
    <t>ООО Лидер по обслуживанию инженерных комуникаций</t>
  </si>
  <si>
    <t>Райгаз</t>
  </si>
  <si>
    <t>МП ЖКХ за опрессовку</t>
  </si>
  <si>
    <t>МП ЖКХ за опломбировку узла учета тепл энергии</t>
  </si>
  <si>
    <t>ИП Шишкин за замену стояка ГВС</t>
  </si>
  <si>
    <t>ЗАО ЮРЭК за разработку проектно-сметн докум на установку автоматиз узла учета тепл энергии</t>
  </si>
  <si>
    <t>доход + ; перерасход -</t>
  </si>
  <si>
    <t>ул. Набережная 191</t>
  </si>
  <si>
    <t>площадь 801,90           ст.  Полтавская            Финансовый отчет</t>
  </si>
  <si>
    <t>Жилсервис перечисление ост ден сред</t>
  </si>
  <si>
    <t>Долг за жильцами</t>
  </si>
  <si>
    <t>Взнос жильцов наличкой в банк</t>
  </si>
  <si>
    <t>Итого поступления</t>
  </si>
  <si>
    <t>РАСХОД</t>
  </si>
  <si>
    <t>услуги ЕРЦ 4%</t>
  </si>
  <si>
    <t>налоги</t>
  </si>
  <si>
    <t xml:space="preserve">услуги электрика ,ТСЖ </t>
  </si>
  <si>
    <t xml:space="preserve">Уборка территории </t>
  </si>
  <si>
    <t>Опрессовка системы отопл</t>
  </si>
  <si>
    <t>за проверку вен. каналов</t>
  </si>
  <si>
    <t>за испытание электрооборудования</t>
  </si>
  <si>
    <t>Белову П.С.</t>
  </si>
  <si>
    <t>Выписка из тех паспорта</t>
  </si>
  <si>
    <t>Чистка и пров вен. и дым. канал</t>
  </si>
  <si>
    <t>смета по электричеству</t>
  </si>
  <si>
    <t>Сервисное обсл узла учета теп энергии</t>
  </si>
  <si>
    <t>за составление сметы</t>
  </si>
  <si>
    <t>проектир на устан узла учета теп энергии</t>
  </si>
  <si>
    <t xml:space="preserve"> ЖКХ</t>
  </si>
  <si>
    <t>к смете</t>
  </si>
  <si>
    <t>Субботник , печать</t>
  </si>
  <si>
    <t>Услуги Есина рем крыши</t>
  </si>
  <si>
    <t>регистрация предприятия</t>
  </si>
  <si>
    <t>Обрезка дерева . РАЙГАЗ</t>
  </si>
  <si>
    <t>ИП Коломиец В.В.</t>
  </si>
  <si>
    <t>ИП Шишкин ДИ ремонт канализации, стояка</t>
  </si>
  <si>
    <t>ИП Шишкин ДИ ремонт запорной арматуры, набивка сальников</t>
  </si>
  <si>
    <t>ИП Шишкин за устранение порыва отопит системы  дог 9 от 02.11.09</t>
  </si>
  <si>
    <t>ИП Шишкин частичная замена трубы на отопление в подвале дог 11 от 20.11.09</t>
  </si>
  <si>
    <t>ИП Шишкин частичное устранение трубы в подвале дог 10 от 12.11.09</t>
  </si>
  <si>
    <t>ООО "Лидер"  по обслуживанию инженерных коммуникаций</t>
  </si>
  <si>
    <t>ООО "Юрэк-сервис"  гос проверка узла учета тепловой</t>
  </si>
  <si>
    <t>ЗАО "ЮРЭК" за разработку проект-сметной докум на установку автом узла учета тем энергии</t>
  </si>
  <si>
    <t>итого расхода: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</si>
</sst>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0" xfId="0" applyBorder="1" applyAlignment="1">
      <alignment/>
    </xf>
    <xf numFmtId="164" fontId="2" fillId="0" borderId="1" xfId="0" applyFont="1" applyBorder="1" applyAlignment="1">
      <alignment/>
    </xf>
    <xf numFmtId="164" fontId="2" fillId="0" borderId="0" xfId="0" applyFont="1" applyBorder="1" applyAlignment="1">
      <alignment/>
    </xf>
    <xf numFmtId="164" fontId="0" fillId="2" borderId="0" xfId="0" applyFill="1" applyAlignment="1">
      <alignment/>
    </xf>
    <xf numFmtId="164" fontId="3" fillId="0" borderId="0" xfId="0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65" fontId="5" fillId="0" borderId="4" xfId="0" applyNumberFormat="1" applyFont="1" applyBorder="1" applyAlignment="1">
      <alignment/>
    </xf>
    <xf numFmtId="165" fontId="6" fillId="0" borderId="2" xfId="0" applyNumberFormat="1" applyFont="1" applyBorder="1" applyAlignment="1">
      <alignment/>
    </xf>
    <xf numFmtId="165" fontId="5" fillId="3" borderId="2" xfId="0" applyNumberFormat="1" applyFont="1" applyFill="1" applyBorder="1" applyAlignment="1">
      <alignment/>
    </xf>
    <xf numFmtId="165" fontId="5" fillId="0" borderId="2" xfId="0" applyNumberFormat="1" applyFont="1" applyBorder="1" applyAlignment="1">
      <alignment wrapText="1"/>
    </xf>
    <xf numFmtId="165" fontId="5" fillId="2" borderId="2" xfId="0" applyNumberFormat="1" applyFont="1" applyFill="1" applyBorder="1" applyAlignment="1">
      <alignment/>
    </xf>
    <xf numFmtId="165" fontId="7" fillId="0" borderId="2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2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0" fillId="3" borderId="2" xfId="0" applyNumberFormat="1" applyFont="1" applyFill="1" applyBorder="1" applyAlignment="1">
      <alignment/>
    </xf>
    <xf numFmtId="165" fontId="7" fillId="3" borderId="2" xfId="0" applyNumberFormat="1" applyFont="1" applyFill="1" applyBorder="1" applyAlignment="1">
      <alignment/>
    </xf>
    <xf numFmtId="164" fontId="0" fillId="3" borderId="0" xfId="0" applyFill="1" applyAlignment="1">
      <alignment/>
    </xf>
    <xf numFmtId="165" fontId="0" fillId="2" borderId="2" xfId="0" applyNumberFormat="1" applyFont="1" applyFill="1" applyBorder="1" applyAlignment="1">
      <alignment/>
    </xf>
    <xf numFmtId="165" fontId="7" fillId="2" borderId="2" xfId="0" applyNumberFormat="1" applyFont="1" applyFill="1" applyBorder="1" applyAlignment="1">
      <alignment/>
    </xf>
    <xf numFmtId="165" fontId="5" fillId="4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356"/>
  <sheetViews>
    <sheetView tabSelected="1" zoomScaleSheetLayoutView="100" workbookViewId="0" topLeftCell="A1">
      <selection activeCell="F5" sqref="F5"/>
    </sheetView>
  </sheetViews>
  <sheetFormatPr defaultColWidth="9.140625" defaultRowHeight="12.75"/>
  <cols>
    <col min="1" max="1" width="27.00390625" style="0" customWidth="1"/>
    <col min="2" max="2" width="11.7109375" style="0" customWidth="1"/>
    <col min="3" max="3" width="14.28125" style="0" customWidth="1"/>
    <col min="4" max="4" width="16.140625" style="0" customWidth="1"/>
    <col min="5" max="5" width="20.00390625" style="0" customWidth="1"/>
    <col min="6" max="6" width="11.28125" style="0" customWidth="1"/>
  </cols>
  <sheetData>
    <row r="2" spans="1:8" s="3" customFormat="1" ht="12.75">
      <c r="A2" s="1" t="s">
        <v>0</v>
      </c>
      <c r="B2" s="1"/>
      <c r="C2" s="1"/>
      <c r="D2" s="1"/>
      <c r="E2" s="2"/>
      <c r="F2" s="2"/>
      <c r="G2" s="2"/>
      <c r="H2" s="2"/>
    </row>
    <row r="3" spans="1:5" ht="12.75">
      <c r="A3" s="4"/>
      <c r="B3" s="4" t="s">
        <v>1</v>
      </c>
      <c r="C3" s="4" t="s">
        <v>2</v>
      </c>
      <c r="D3" s="4" t="s">
        <v>3</v>
      </c>
      <c r="E3" s="5"/>
    </row>
    <row r="4" spans="1:5" ht="12.75">
      <c r="A4" s="4" t="s">
        <v>4</v>
      </c>
      <c r="B4" s="6">
        <v>31274.78</v>
      </c>
      <c r="C4" s="6">
        <v>2564.9</v>
      </c>
      <c r="D4" s="6">
        <f>SUM(B4:C4)</f>
        <v>33839.68</v>
      </c>
      <c r="E4" s="5"/>
    </row>
    <row r="5" spans="1:5" ht="12.75">
      <c r="A5" s="6" t="s">
        <v>5</v>
      </c>
      <c r="B5" s="6">
        <v>326177.9</v>
      </c>
      <c r="C5" s="6">
        <v>100648.41</v>
      </c>
      <c r="D5" s="6">
        <f>SUM(B5:C5)</f>
        <v>426826.31000000006</v>
      </c>
      <c r="E5" s="7"/>
    </row>
    <row r="6" spans="1:5" ht="12.75">
      <c r="A6" s="4" t="s">
        <v>6</v>
      </c>
      <c r="B6" s="4">
        <v>97437.82</v>
      </c>
      <c r="C6" s="4"/>
      <c r="D6" s="4">
        <f>SUM(B6:C6)</f>
        <v>97437.82</v>
      </c>
      <c r="E6" s="5"/>
    </row>
    <row r="7" spans="1:5" ht="12.75">
      <c r="A7" s="4" t="s">
        <v>7</v>
      </c>
      <c r="B7" s="4">
        <v>191673</v>
      </c>
      <c r="C7" s="4"/>
      <c r="D7" s="4">
        <f>SUM(B7:C7)</f>
        <v>191673</v>
      </c>
      <c r="E7" s="5"/>
    </row>
    <row r="8" spans="1:5" ht="12.75">
      <c r="A8" s="4" t="s">
        <v>8</v>
      </c>
      <c r="B8" s="4">
        <v>37067.08</v>
      </c>
      <c r="C8" s="4"/>
      <c r="D8" s="4">
        <f>SUM(B8:C8)</f>
        <v>37067.08</v>
      </c>
      <c r="E8" s="5"/>
    </row>
    <row r="9" spans="1:5" ht="12.75">
      <c r="A9" s="4"/>
      <c r="B9" s="4"/>
      <c r="C9" s="4"/>
      <c r="D9" s="4"/>
      <c r="E9" s="5"/>
    </row>
    <row r="10" spans="1:5" ht="12.75">
      <c r="A10" s="6" t="s">
        <v>9</v>
      </c>
      <c r="B10" s="6">
        <v>298666.03</v>
      </c>
      <c r="C10" s="6">
        <v>60461.74</v>
      </c>
      <c r="D10" s="6">
        <f>SUM(B10:C10)</f>
        <v>359127.77</v>
      </c>
      <c r="E10" s="7"/>
    </row>
    <row r="11" spans="1:5" ht="12.75">
      <c r="A11" s="4" t="s">
        <v>10</v>
      </c>
      <c r="B11" s="4">
        <v>13067</v>
      </c>
      <c r="C11" s="4">
        <v>12273</v>
      </c>
      <c r="D11" s="4">
        <f>SUM(B11:C11)</f>
        <v>25340</v>
      </c>
      <c r="E11" s="5"/>
    </row>
    <row r="12" spans="1:5" ht="12.75">
      <c r="A12" s="4" t="s">
        <v>11</v>
      </c>
      <c r="B12" s="4">
        <v>4756.18</v>
      </c>
      <c r="C12" s="4">
        <v>3876.07</v>
      </c>
      <c r="D12" s="4">
        <f>SUM(B12:C12)</f>
        <v>8632.25</v>
      </c>
      <c r="E12" s="5"/>
    </row>
    <row r="13" spans="1:5" ht="12.75">
      <c r="A13" s="4" t="s">
        <v>12</v>
      </c>
      <c r="B13" s="4">
        <v>1933.63</v>
      </c>
      <c r="C13" s="4">
        <v>1633.64</v>
      </c>
      <c r="D13" s="4">
        <f>SUM(B13:C13)</f>
        <v>3567.2700000000004</v>
      </c>
      <c r="E13" s="5"/>
    </row>
    <row r="14" spans="1:5" ht="12.75">
      <c r="A14" s="4" t="s">
        <v>13</v>
      </c>
      <c r="B14" s="4">
        <v>1000</v>
      </c>
      <c r="C14" s="4">
        <v>1475</v>
      </c>
      <c r="D14" s="4">
        <f>SUM(B14:C14)</f>
        <v>2475</v>
      </c>
      <c r="E14" s="5"/>
    </row>
    <row r="15" spans="1:5" ht="12.75">
      <c r="A15" s="4" t="s">
        <v>14</v>
      </c>
      <c r="B15" s="4">
        <v>3527</v>
      </c>
      <c r="C15" s="4"/>
      <c r="D15" s="4">
        <f>SUM(B15:C15)</f>
        <v>3527</v>
      </c>
      <c r="E15" s="5"/>
    </row>
    <row r="16" spans="1:5" ht="12.75">
      <c r="A16" s="4" t="s">
        <v>15</v>
      </c>
      <c r="B16" s="4">
        <v>1848</v>
      </c>
      <c r="C16" s="4">
        <v>9270</v>
      </c>
      <c r="D16" s="4">
        <f>SUM(B16:C16)</f>
        <v>11118</v>
      </c>
      <c r="E16" s="5"/>
    </row>
    <row r="17" spans="1:5" ht="12.75">
      <c r="A17" s="4" t="s">
        <v>16</v>
      </c>
      <c r="B17" s="4">
        <v>13041.5</v>
      </c>
      <c r="C17" s="4">
        <v>6299</v>
      </c>
      <c r="D17" s="4">
        <f>SUM(B17:C17)</f>
        <v>19340.5</v>
      </c>
      <c r="E17" s="5"/>
    </row>
    <row r="18" spans="1:5" ht="12.75">
      <c r="A18" s="4" t="s">
        <v>17</v>
      </c>
      <c r="B18" s="4">
        <v>211724</v>
      </c>
      <c r="C18" s="4"/>
      <c r="D18" s="4">
        <f>SUM(B18:C18)</f>
        <v>211724</v>
      </c>
      <c r="E18" s="5"/>
    </row>
    <row r="19" spans="1:5" ht="12.75">
      <c r="A19" s="4" t="s">
        <v>18</v>
      </c>
      <c r="B19" s="4">
        <v>437</v>
      </c>
      <c r="C19" s="4"/>
      <c r="D19" s="4">
        <f>SUM(B19:C19)</f>
        <v>437</v>
      </c>
      <c r="E19" s="5"/>
    </row>
    <row r="20" spans="1:5" ht="12.75">
      <c r="A20" s="4" t="s">
        <v>19</v>
      </c>
      <c r="B20" s="4">
        <v>2400</v>
      </c>
      <c r="C20" s="4">
        <v>3200</v>
      </c>
      <c r="D20" s="4">
        <f>SUM(B20:C20)</f>
        <v>5600</v>
      </c>
      <c r="E20" s="5"/>
    </row>
    <row r="21" spans="1:5" ht="12.75">
      <c r="A21" s="4" t="s">
        <v>20</v>
      </c>
      <c r="B21" s="4">
        <v>44931.72</v>
      </c>
      <c r="C21" s="4"/>
      <c r="D21" s="4">
        <f>SUM(B21:C21)</f>
        <v>44931.72</v>
      </c>
      <c r="E21" s="5"/>
    </row>
    <row r="22" spans="1:5" ht="12.75">
      <c r="A22" s="4" t="s">
        <v>21</v>
      </c>
      <c r="B22" s="4"/>
      <c r="C22" s="4">
        <v>13440.03</v>
      </c>
      <c r="D22" s="4">
        <f>SUM(C22)</f>
        <v>13440.03</v>
      </c>
      <c r="E22" s="5"/>
    </row>
    <row r="23" spans="1:5" ht="12.75">
      <c r="A23" s="4" t="s">
        <v>22</v>
      </c>
      <c r="B23" s="4"/>
      <c r="C23" s="4">
        <v>3995</v>
      </c>
      <c r="D23" s="4">
        <f>SUM(C23)</f>
        <v>3995</v>
      </c>
      <c r="E23" s="5"/>
    </row>
    <row r="24" spans="1:5" ht="12.75">
      <c r="A24" s="4" t="s">
        <v>23</v>
      </c>
      <c r="B24" s="6"/>
      <c r="C24" s="4">
        <v>5000</v>
      </c>
      <c r="D24" s="4">
        <f>SUM(C24)</f>
        <v>5000</v>
      </c>
      <c r="E24" s="5"/>
    </row>
    <row r="25" spans="1:5" ht="12.75">
      <c r="A25" s="4"/>
      <c r="B25" s="4"/>
      <c r="C25" s="4"/>
      <c r="D25" s="4"/>
      <c r="E25" s="5"/>
    </row>
    <row r="26" spans="1:5" ht="13.5" customHeight="1">
      <c r="A26" s="4" t="s">
        <v>24</v>
      </c>
      <c r="B26" s="6">
        <v>58786.65</v>
      </c>
      <c r="C26" s="6">
        <v>42751.57</v>
      </c>
      <c r="D26" s="6">
        <f>D4+D5-D10</f>
        <v>101538.22000000003</v>
      </c>
      <c r="E26" s="5"/>
    </row>
    <row r="27" s="8" customFormat="1" ht="13.5" customHeight="1"/>
    <row r="28" s="8" customFormat="1" ht="13.5" customHeight="1"/>
    <row r="29" s="8" customFormat="1" ht="13.5" customHeight="1"/>
    <row r="30" s="8" customFormat="1" ht="13.5" customHeight="1"/>
    <row r="118" ht="24.75" customHeight="1"/>
    <row r="140" ht="12.75">
      <c r="A140">
        <v>1780</v>
      </c>
    </row>
    <row r="142" s="8" customFormat="1" ht="12.75"/>
    <row r="143" s="8" customFormat="1" ht="12.75"/>
    <row r="144" s="8" customFormat="1" ht="12.75"/>
    <row r="146" ht="12.75">
      <c r="A146">
        <v>8411.45</v>
      </c>
    </row>
    <row r="184" ht="12.75" customHeight="1"/>
    <row r="185" ht="12.75" customHeight="1"/>
    <row r="186" ht="12.75" customHeight="1"/>
    <row r="187" ht="12.75" customHeight="1"/>
    <row r="196" ht="12.75">
      <c r="A196">
        <v>442</v>
      </c>
    </row>
    <row r="245" ht="12.75">
      <c r="A245">
        <v>522</v>
      </c>
    </row>
    <row r="275" ht="15.75" customHeight="1"/>
    <row r="280" spans="3:6" ht="12.75">
      <c r="C280" s="5"/>
      <c r="D280" s="5"/>
      <c r="E280" s="5"/>
      <c r="F280" s="5"/>
    </row>
    <row r="281" spans="1:14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3:6" ht="12.75">
      <c r="C282" s="5"/>
      <c r="D282" s="7"/>
      <c r="E282" s="7"/>
      <c r="F282" s="7"/>
    </row>
    <row r="283" spans="3:6" ht="12.75">
      <c r="C283" s="7"/>
      <c r="D283" s="7"/>
      <c r="E283" s="7"/>
      <c r="F283" s="7"/>
    </row>
    <row r="284" spans="3:6" ht="12.75">
      <c r="C284" s="5"/>
      <c r="D284" s="5"/>
      <c r="E284" s="5"/>
      <c r="F284" s="5"/>
    </row>
    <row r="285" spans="3:6" ht="12.75">
      <c r="C285" s="5"/>
      <c r="D285" s="5"/>
      <c r="E285" s="5"/>
      <c r="F285" s="5"/>
    </row>
    <row r="286" spans="3:6" ht="12.75">
      <c r="C286" s="5"/>
      <c r="D286" s="5"/>
      <c r="E286" s="5"/>
      <c r="F286" s="5"/>
    </row>
    <row r="287" spans="3:6" ht="12.75">
      <c r="C287" s="5"/>
      <c r="D287" s="5"/>
      <c r="E287" s="5"/>
      <c r="F287" s="5"/>
    </row>
    <row r="288" spans="3:6" ht="12.75">
      <c r="C288" s="7"/>
      <c r="D288" s="7"/>
      <c r="E288" s="7"/>
      <c r="F288" s="7"/>
    </row>
    <row r="289" spans="3:6" ht="12.75">
      <c r="C289" s="5"/>
      <c r="D289" s="5"/>
      <c r="E289" s="5"/>
      <c r="F289" s="5"/>
    </row>
    <row r="290" spans="3:6" ht="12.75">
      <c r="C290" s="5"/>
      <c r="D290" s="5"/>
      <c r="E290" s="5"/>
      <c r="F290" s="5"/>
    </row>
    <row r="291" spans="3:6" ht="12.75">
      <c r="C291" s="5"/>
      <c r="D291" s="5"/>
      <c r="E291" s="5"/>
      <c r="F291" s="5"/>
    </row>
    <row r="292" spans="3:6" ht="12.75">
      <c r="C292" s="5"/>
      <c r="D292" s="5"/>
      <c r="E292" s="5"/>
      <c r="F292" s="5"/>
    </row>
    <row r="293" spans="3:6" ht="12.75">
      <c r="C293" s="5"/>
      <c r="D293" s="5"/>
      <c r="E293" s="5"/>
      <c r="F293" s="5"/>
    </row>
    <row r="294" spans="3:6" ht="12.75">
      <c r="C294" s="5"/>
      <c r="D294" s="5"/>
      <c r="E294" s="5"/>
      <c r="F294" s="5"/>
    </row>
    <row r="295" spans="3:6" ht="12.75">
      <c r="C295" s="5"/>
      <c r="D295" s="5"/>
      <c r="E295" s="5"/>
      <c r="F295" s="5"/>
    </row>
    <row r="296" spans="3:6" ht="12.75">
      <c r="C296" s="5"/>
      <c r="D296" s="5"/>
      <c r="E296" s="5"/>
      <c r="F296" s="5"/>
    </row>
    <row r="297" spans="3:6" ht="12.75">
      <c r="C297" s="5"/>
      <c r="D297" s="5"/>
      <c r="E297" s="5"/>
      <c r="F297" s="5"/>
    </row>
    <row r="298" spans="3:6" ht="12.75">
      <c r="C298" s="5"/>
      <c r="D298" s="5"/>
      <c r="E298" s="5"/>
      <c r="F298" s="5"/>
    </row>
    <row r="299" spans="3:6" ht="12.75">
      <c r="C299" s="5"/>
      <c r="D299" s="5"/>
      <c r="E299" s="5"/>
      <c r="F299" s="5"/>
    </row>
    <row r="300" spans="3:6" ht="12.75">
      <c r="C300" s="5"/>
      <c r="D300" s="5"/>
      <c r="E300" s="5"/>
      <c r="F300" s="5"/>
    </row>
    <row r="301" spans="3:6" ht="12.75">
      <c r="C301" s="5"/>
      <c r="D301" s="5"/>
      <c r="E301" s="5"/>
      <c r="F301" s="5"/>
    </row>
    <row r="302" spans="3:6" ht="12.75">
      <c r="C302" s="5"/>
      <c r="D302" s="7"/>
      <c r="E302" s="5"/>
      <c r="F302" s="5"/>
    </row>
    <row r="303" spans="3:6" ht="12.75">
      <c r="C303" s="5"/>
      <c r="D303" s="5"/>
      <c r="E303" s="5"/>
      <c r="F303" s="5"/>
    </row>
    <row r="304" spans="3:6" ht="12.75">
      <c r="C304" s="5"/>
      <c r="D304" s="7"/>
      <c r="E304" s="7"/>
      <c r="F304" s="7"/>
    </row>
    <row r="305" spans="3:6" ht="12.75">
      <c r="C305" s="2"/>
      <c r="D305" s="2"/>
      <c r="E305" s="2"/>
      <c r="F305" s="2"/>
    </row>
    <row r="306" spans="3:6" ht="12.75">
      <c r="C306" s="5"/>
      <c r="D306" s="5"/>
      <c r="E306" s="5"/>
      <c r="F306" s="5"/>
    </row>
    <row r="307" spans="3:6" ht="12.75">
      <c r="C307" s="5"/>
      <c r="D307" s="7"/>
      <c r="E307" s="7"/>
      <c r="F307" s="7"/>
    </row>
    <row r="308" spans="3:6" ht="12.75">
      <c r="C308" s="7"/>
      <c r="D308" s="7"/>
      <c r="E308" s="7"/>
      <c r="F308" s="7"/>
    </row>
    <row r="309" spans="3:6" ht="12.75">
      <c r="C309" s="5"/>
      <c r="D309" s="5"/>
      <c r="E309" s="5"/>
      <c r="F309" s="5"/>
    </row>
    <row r="310" spans="3:6" ht="12.75">
      <c r="C310" s="5"/>
      <c r="D310" s="5"/>
      <c r="E310" s="5"/>
      <c r="F310" s="5"/>
    </row>
    <row r="311" spans="3:6" ht="12.75">
      <c r="C311" s="5"/>
      <c r="D311" s="5"/>
      <c r="E311" s="5"/>
      <c r="F311" s="5"/>
    </row>
    <row r="312" spans="3:6" ht="12.75">
      <c r="C312" s="5"/>
      <c r="D312" s="5"/>
      <c r="E312" s="5"/>
      <c r="F312" s="5"/>
    </row>
    <row r="313" spans="3:6" ht="12.75">
      <c r="C313" s="7"/>
      <c r="D313" s="7"/>
      <c r="E313" s="7"/>
      <c r="F313" s="7"/>
    </row>
    <row r="314" spans="3:6" ht="12.75">
      <c r="C314" s="5"/>
      <c r="D314" s="5"/>
      <c r="E314" s="5"/>
      <c r="F314" s="5"/>
    </row>
    <row r="315" spans="3:6" ht="12.75">
      <c r="C315" s="5"/>
      <c r="D315" s="5"/>
      <c r="E315" s="5"/>
      <c r="F315" s="5"/>
    </row>
    <row r="316" spans="3:6" ht="12.75">
      <c r="C316" s="5"/>
      <c r="D316" s="5"/>
      <c r="E316" s="5"/>
      <c r="F316" s="5"/>
    </row>
    <row r="317" spans="3:6" ht="12.75">
      <c r="C317" s="5"/>
      <c r="D317" s="5"/>
      <c r="E317" s="5"/>
      <c r="F317" s="5"/>
    </row>
    <row r="318" spans="3:6" ht="12.75">
      <c r="C318" s="5"/>
      <c r="D318" s="5"/>
      <c r="E318" s="5"/>
      <c r="F318" s="5"/>
    </row>
    <row r="319" spans="3:6" ht="12.75">
      <c r="C319" s="5"/>
      <c r="D319" s="5"/>
      <c r="E319" s="5"/>
      <c r="F319" s="5"/>
    </row>
    <row r="320" spans="3:6" ht="12.75">
      <c r="C320" s="5"/>
      <c r="D320" s="5"/>
      <c r="E320" s="5"/>
      <c r="F320" s="5"/>
    </row>
    <row r="321" spans="3:6" ht="12.75">
      <c r="C321" s="5"/>
      <c r="D321" s="5"/>
      <c r="E321" s="5"/>
      <c r="F321" s="5"/>
    </row>
    <row r="322" spans="3:6" ht="12.75">
      <c r="C322" s="5"/>
      <c r="D322" s="5"/>
      <c r="E322" s="5"/>
      <c r="F322" s="5"/>
    </row>
    <row r="323" spans="3:6" ht="12.75">
      <c r="C323" s="5"/>
      <c r="D323" s="5"/>
      <c r="E323" s="5"/>
      <c r="F323" s="5"/>
    </row>
    <row r="324" spans="3:6" ht="12.75">
      <c r="C324" s="5"/>
      <c r="D324" s="5"/>
      <c r="E324" s="5"/>
      <c r="F324" s="5"/>
    </row>
    <row r="325" spans="3:6" ht="12.75">
      <c r="C325" s="5"/>
      <c r="D325" s="5"/>
      <c r="E325" s="5"/>
      <c r="F325" s="5"/>
    </row>
    <row r="326" spans="3:6" ht="12.75">
      <c r="C326" s="5"/>
      <c r="D326" s="5"/>
      <c r="E326" s="5"/>
      <c r="F326" s="5"/>
    </row>
    <row r="327" spans="3:6" ht="12.75">
      <c r="C327" s="5"/>
      <c r="D327" s="7"/>
      <c r="E327" s="5"/>
      <c r="F327" s="5"/>
    </row>
    <row r="328" spans="3:6" ht="12.75">
      <c r="C328" s="5"/>
      <c r="D328" s="5"/>
      <c r="E328" s="5"/>
      <c r="F328" s="5"/>
    </row>
    <row r="329" spans="3:6" ht="12.75">
      <c r="C329" s="5"/>
      <c r="D329" s="7"/>
      <c r="E329" s="7"/>
      <c r="F329" s="7"/>
    </row>
    <row r="330" spans="3:6" ht="12.75">
      <c r="C330" s="5"/>
      <c r="D330" s="5"/>
      <c r="E330" s="5"/>
      <c r="F330" s="5"/>
    </row>
    <row r="332" spans="3:6" ht="12.75">
      <c r="C332" s="1" t="s">
        <v>0</v>
      </c>
      <c r="D332" s="1"/>
      <c r="E332" s="1"/>
      <c r="F332" s="1"/>
    </row>
    <row r="333" spans="3:6" ht="12.75">
      <c r="C333" s="4"/>
      <c r="D333" s="4"/>
      <c r="E333" s="4"/>
      <c r="F333" s="4"/>
    </row>
    <row r="334" spans="3:6" ht="12.75">
      <c r="C334" s="4" t="s">
        <v>4</v>
      </c>
      <c r="D334" s="6">
        <v>31274.78</v>
      </c>
      <c r="E334" s="6">
        <v>2564.9</v>
      </c>
      <c r="F334" s="6">
        <f>SUM(D334:E334)</f>
        <v>33839.68</v>
      </c>
    </row>
    <row r="335" spans="3:6" ht="12.75">
      <c r="C335" s="6" t="s">
        <v>5</v>
      </c>
      <c r="D335" s="6">
        <v>326177.9</v>
      </c>
      <c r="E335" s="6">
        <v>100648.41</v>
      </c>
      <c r="F335" s="6">
        <f>SUM(D335:E335)</f>
        <v>426826.31000000006</v>
      </c>
    </row>
    <row r="336" spans="3:6" ht="12.75">
      <c r="C336" s="4" t="s">
        <v>6</v>
      </c>
      <c r="D336" s="4">
        <v>97437.82</v>
      </c>
      <c r="E336" s="4"/>
      <c r="F336" s="4">
        <f>SUM(D336:E336)</f>
        <v>97437.82</v>
      </c>
    </row>
    <row r="337" spans="3:6" ht="12.75">
      <c r="C337" s="4" t="s">
        <v>7</v>
      </c>
      <c r="D337" s="4">
        <v>191673</v>
      </c>
      <c r="E337" s="4"/>
      <c r="F337" s="4">
        <f>SUM(D337:E337)</f>
        <v>191673</v>
      </c>
    </row>
    <row r="338" spans="3:6" ht="12.75">
      <c r="C338" s="4" t="s">
        <v>8</v>
      </c>
      <c r="D338" s="4">
        <v>37067.08</v>
      </c>
      <c r="E338" s="4"/>
      <c r="F338" s="4">
        <f>SUM(D338:E338)</f>
        <v>37067.08</v>
      </c>
    </row>
    <row r="339" spans="3:6" ht="12.75">
      <c r="C339" s="4"/>
      <c r="D339" s="4"/>
      <c r="E339" s="4"/>
      <c r="F339" s="4"/>
    </row>
    <row r="340" spans="3:6" ht="12.75">
      <c r="C340" s="6" t="s">
        <v>9</v>
      </c>
      <c r="D340" s="6">
        <v>298666.03</v>
      </c>
      <c r="E340" s="6">
        <v>60461.74</v>
      </c>
      <c r="F340" s="6">
        <f>SUM(D340:E340)</f>
        <v>359127.77</v>
      </c>
    </row>
    <row r="341" spans="3:6" ht="12.75">
      <c r="C341" s="4" t="s">
        <v>10</v>
      </c>
      <c r="D341" s="4">
        <v>13067</v>
      </c>
      <c r="E341" s="4">
        <v>12273</v>
      </c>
      <c r="F341" s="4">
        <f>SUM(D341:E341)</f>
        <v>25340</v>
      </c>
    </row>
    <row r="342" spans="3:6" ht="12.75">
      <c r="C342" s="4" t="s">
        <v>11</v>
      </c>
      <c r="D342" s="4">
        <v>4756.18</v>
      </c>
      <c r="E342" s="4">
        <v>3876.07</v>
      </c>
      <c r="F342" s="4">
        <f>SUM(D342:E342)</f>
        <v>8632.25</v>
      </c>
    </row>
    <row r="343" spans="3:6" ht="12.75">
      <c r="C343" s="4" t="s">
        <v>12</v>
      </c>
      <c r="D343" s="4">
        <v>1933.63</v>
      </c>
      <c r="E343" s="4">
        <v>1633.64</v>
      </c>
      <c r="F343" s="4">
        <f>SUM(D343:E343)</f>
        <v>3567.2700000000004</v>
      </c>
    </row>
    <row r="344" spans="3:6" ht="12.75">
      <c r="C344" s="4" t="s">
        <v>13</v>
      </c>
      <c r="D344" s="4">
        <v>1000</v>
      </c>
      <c r="E344" s="4">
        <v>1475</v>
      </c>
      <c r="F344" s="4">
        <f>SUM(D344:E344)</f>
        <v>2475</v>
      </c>
    </row>
    <row r="345" spans="3:6" ht="12.75">
      <c r="C345" s="4" t="s">
        <v>14</v>
      </c>
      <c r="D345" s="4">
        <v>3527</v>
      </c>
      <c r="E345" s="4"/>
      <c r="F345" s="4">
        <f>SUM(D345:E345)</f>
        <v>3527</v>
      </c>
    </row>
    <row r="346" spans="3:6" ht="12.75">
      <c r="C346" s="4" t="s">
        <v>15</v>
      </c>
      <c r="D346" s="4">
        <v>1848</v>
      </c>
      <c r="E346" s="4">
        <v>9270</v>
      </c>
      <c r="F346" s="4">
        <f>SUM(D346:E346)</f>
        <v>11118</v>
      </c>
    </row>
    <row r="347" spans="3:6" ht="12.75">
      <c r="C347" s="4" t="s">
        <v>16</v>
      </c>
      <c r="D347" s="4">
        <v>13041.5</v>
      </c>
      <c r="E347" s="4">
        <v>6299</v>
      </c>
      <c r="F347" s="4">
        <f>SUM(D347:E347)</f>
        <v>19340.5</v>
      </c>
    </row>
    <row r="348" spans="3:6" ht="12.75">
      <c r="C348" s="4" t="s">
        <v>17</v>
      </c>
      <c r="D348" s="4">
        <v>211724</v>
      </c>
      <c r="E348" s="4"/>
      <c r="F348" s="4">
        <f>SUM(D348:E348)</f>
        <v>211724</v>
      </c>
    </row>
    <row r="349" spans="3:6" ht="12.75">
      <c r="C349" s="4" t="s">
        <v>18</v>
      </c>
      <c r="D349" s="4">
        <v>437</v>
      </c>
      <c r="E349" s="4"/>
      <c r="F349" s="4">
        <f>SUM(D349:E349)</f>
        <v>437</v>
      </c>
    </row>
    <row r="350" spans="3:6" ht="12.75">
      <c r="C350" s="4" t="s">
        <v>19</v>
      </c>
      <c r="D350" s="4">
        <v>2400</v>
      </c>
      <c r="E350" s="4">
        <v>3200</v>
      </c>
      <c r="F350" s="4">
        <f>SUM(D350:E350)</f>
        <v>5600</v>
      </c>
    </row>
    <row r="351" spans="3:6" ht="12.75">
      <c r="C351" s="4" t="s">
        <v>20</v>
      </c>
      <c r="D351" s="4">
        <v>44931.72</v>
      </c>
      <c r="E351" s="4"/>
      <c r="F351" s="4">
        <f>SUM(D351:E351)</f>
        <v>44931.72</v>
      </c>
    </row>
    <row r="352" spans="3:6" ht="12.75">
      <c r="C352" s="4" t="s">
        <v>21</v>
      </c>
      <c r="D352" s="4"/>
      <c r="E352" s="4">
        <v>13440.03</v>
      </c>
      <c r="F352" s="4">
        <f>SUM(E352)</f>
        <v>13440.03</v>
      </c>
    </row>
    <row r="353" spans="3:6" ht="12.75">
      <c r="C353" s="4" t="s">
        <v>22</v>
      </c>
      <c r="D353" s="4"/>
      <c r="E353" s="4">
        <v>3995</v>
      </c>
      <c r="F353" s="4">
        <f>SUM(E353)</f>
        <v>3995</v>
      </c>
    </row>
    <row r="354" spans="3:6" ht="12.75">
      <c r="C354" s="4" t="s">
        <v>23</v>
      </c>
      <c r="D354" s="6"/>
      <c r="E354" s="4">
        <v>5000</v>
      </c>
      <c r="F354" s="4">
        <f>SUM(E354)</f>
        <v>5000</v>
      </c>
    </row>
    <row r="355" spans="3:6" ht="12.75">
      <c r="C355" s="4"/>
      <c r="D355" s="4"/>
      <c r="E355" s="4"/>
      <c r="F355" s="4"/>
    </row>
    <row r="356" spans="3:6" ht="12.75">
      <c r="C356" s="4" t="s">
        <v>24</v>
      </c>
      <c r="D356" s="6">
        <v>58786.65</v>
      </c>
      <c r="E356" s="6">
        <v>42751.57</v>
      </c>
      <c r="F356" s="6">
        <f>F334+F335-F340</f>
        <v>101538.22000000003</v>
      </c>
    </row>
  </sheetData>
  <sheetProtection selectLockedCells="1" selectUnlockedCells="1"/>
  <mergeCells count="6">
    <mergeCell ref="A2:D2"/>
    <mergeCell ref="E2:H2"/>
    <mergeCell ref="C280:F280"/>
    <mergeCell ref="A281:N281"/>
    <mergeCell ref="C305:F305"/>
    <mergeCell ref="C332:F332"/>
  </mergeCells>
  <printOptions/>
  <pageMargins left="0.15763888888888888" right="0.9298611111111111" top="0.39375" bottom="0.39375" header="0.5118055555555555" footer="0.5118055555555555"/>
  <pageSetup horizontalDpi="300" verticalDpi="300" orientation="landscape" scale="90"/>
  <rowBreaks count="1" manualBreakCount="1">
    <brk id="232" max="255" man="1"/>
  </rowBreaks>
  <colBreaks count="1" manualBreakCount="1">
    <brk id="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38"/>
  <sheetViews>
    <sheetView zoomScaleSheetLayoutView="100" workbookViewId="0" topLeftCell="A19">
      <selection activeCell="K9" sqref="K9"/>
    </sheetView>
  </sheetViews>
  <sheetFormatPr defaultColWidth="9.140625" defaultRowHeight="12.75"/>
  <cols>
    <col min="1" max="1" width="29.00390625" style="0" customWidth="1"/>
    <col min="2" max="2" width="6.8515625" style="0" customWidth="1"/>
    <col min="3" max="3" width="6.421875" style="0" customWidth="1"/>
    <col min="4" max="4" width="6.8515625" style="0" customWidth="1"/>
    <col min="5" max="5" width="7.7109375" style="0" customWidth="1"/>
    <col min="6" max="6" width="7.28125" style="0" customWidth="1"/>
    <col min="7" max="7" width="7.7109375" style="0" customWidth="1"/>
    <col min="8" max="8" width="6.8515625" style="3" customWidth="1"/>
    <col min="9" max="9" width="7.00390625" style="3" customWidth="1"/>
    <col min="10" max="10" width="6.421875" style="3" customWidth="1"/>
    <col min="11" max="11" width="7.140625" style="3" customWidth="1"/>
    <col min="12" max="14" width="7.7109375" style="3" customWidth="1"/>
    <col min="15" max="15" width="9.28125" style="0" customWidth="1"/>
  </cols>
  <sheetData>
    <row r="2" spans="1:15" ht="19.5" customHeight="1">
      <c r="A2" s="10" t="s">
        <v>25</v>
      </c>
      <c r="B2" s="11" t="s">
        <v>26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2.75">
      <c r="A3" s="12" t="s">
        <v>27</v>
      </c>
      <c r="B3" s="13">
        <v>2008</v>
      </c>
      <c r="C3" s="13">
        <v>2009</v>
      </c>
      <c r="D3" s="13">
        <v>2009</v>
      </c>
      <c r="E3" s="13">
        <v>2009</v>
      </c>
      <c r="F3" s="13">
        <v>2009</v>
      </c>
      <c r="G3" s="13">
        <v>2009</v>
      </c>
      <c r="H3" s="13">
        <v>2009</v>
      </c>
      <c r="I3" s="13">
        <v>2009</v>
      </c>
      <c r="J3" s="14">
        <v>2009</v>
      </c>
      <c r="K3" s="14">
        <v>2009</v>
      </c>
      <c r="L3" s="14">
        <v>2009</v>
      </c>
      <c r="M3" s="14">
        <v>2009</v>
      </c>
      <c r="N3" s="14">
        <v>2009</v>
      </c>
      <c r="O3" s="12" t="s">
        <v>28</v>
      </c>
    </row>
    <row r="4" spans="1:15" ht="12.75">
      <c r="A4" s="12"/>
      <c r="B4" s="13" t="s">
        <v>29</v>
      </c>
      <c r="C4" s="13" t="s">
        <v>30</v>
      </c>
      <c r="D4" s="13" t="s">
        <v>31</v>
      </c>
      <c r="E4" s="13" t="s">
        <v>32</v>
      </c>
      <c r="F4" s="13" t="s">
        <v>33</v>
      </c>
      <c r="G4" s="13" t="s">
        <v>34</v>
      </c>
      <c r="H4" s="13" t="s">
        <v>35</v>
      </c>
      <c r="I4" s="15" t="s">
        <v>36</v>
      </c>
      <c r="J4" s="13" t="s">
        <v>37</v>
      </c>
      <c r="K4" s="13" t="s">
        <v>38</v>
      </c>
      <c r="L4" s="13" t="s">
        <v>39</v>
      </c>
      <c r="M4" s="16" t="s">
        <v>40</v>
      </c>
      <c r="N4" s="16" t="s">
        <v>29</v>
      </c>
      <c r="O4" s="12"/>
    </row>
    <row r="5" spans="1:15" ht="12.75">
      <c r="A5" s="13" t="s">
        <v>41</v>
      </c>
      <c r="B5" s="13">
        <v>9262.25</v>
      </c>
      <c r="C5" s="13"/>
      <c r="D5" s="13"/>
      <c r="E5" s="13"/>
      <c r="F5" s="13"/>
      <c r="G5" s="13"/>
      <c r="H5" s="17"/>
      <c r="I5" s="17"/>
      <c r="J5" s="17"/>
      <c r="K5" s="17"/>
      <c r="L5" s="17"/>
      <c r="M5" s="17"/>
      <c r="N5" s="17"/>
      <c r="O5" s="17">
        <f>SUM(B5:N5)</f>
        <v>9262.25</v>
      </c>
    </row>
    <row r="6" spans="1:15" ht="12.75">
      <c r="A6" s="13" t="s">
        <v>42</v>
      </c>
      <c r="B6" s="13">
        <v>4728.11</v>
      </c>
      <c r="C6" s="13">
        <v>4728.11</v>
      </c>
      <c r="D6" s="13">
        <v>4728.11</v>
      </c>
      <c r="E6" s="13">
        <v>4728.11</v>
      </c>
      <c r="F6" s="13">
        <v>4728.11</v>
      </c>
      <c r="G6" s="13">
        <v>4728.11</v>
      </c>
      <c r="H6" s="13">
        <v>4728.11</v>
      </c>
      <c r="I6" s="13">
        <v>4728.11</v>
      </c>
      <c r="J6" s="13">
        <v>4728.11</v>
      </c>
      <c r="K6" s="13">
        <v>4728.11</v>
      </c>
      <c r="L6" s="13">
        <v>4728.11</v>
      </c>
      <c r="M6" s="13">
        <v>4728.11</v>
      </c>
      <c r="N6" s="13">
        <v>4728.11</v>
      </c>
      <c r="O6" s="13">
        <f>SUM(B6:N6)</f>
        <v>61465.43</v>
      </c>
    </row>
    <row r="7" spans="1:15" ht="12.75">
      <c r="A7" s="13" t="s">
        <v>43</v>
      </c>
      <c r="B7" s="13">
        <v>3258.62</v>
      </c>
      <c r="C7" s="13">
        <v>3268.99</v>
      </c>
      <c r="D7" s="13">
        <v>3763.7</v>
      </c>
      <c r="E7" s="13">
        <v>3675.25</v>
      </c>
      <c r="F7" s="13">
        <v>4485.33</v>
      </c>
      <c r="G7" s="13">
        <v>5261.86</v>
      </c>
      <c r="H7" s="13">
        <v>4869.83</v>
      </c>
      <c r="I7" s="13">
        <v>4267.36</v>
      </c>
      <c r="J7" s="13">
        <v>5934.08</v>
      </c>
      <c r="K7" s="13">
        <v>3982.08</v>
      </c>
      <c r="L7" s="13">
        <v>4412.13</v>
      </c>
      <c r="M7" s="13">
        <v>4290.13</v>
      </c>
      <c r="N7" s="13">
        <v>6331.8</v>
      </c>
      <c r="O7" s="17">
        <f>SUM(B7:N7)</f>
        <v>57801.16</v>
      </c>
    </row>
    <row r="8" spans="1:15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2.75">
      <c r="A9" s="13" t="s">
        <v>44</v>
      </c>
      <c r="B9" s="13"/>
      <c r="C9" s="13"/>
      <c r="D9" s="13"/>
      <c r="E9" s="13"/>
      <c r="F9" s="13"/>
      <c r="G9" s="13">
        <v>1024</v>
      </c>
      <c r="H9" s="13"/>
      <c r="I9" s="13"/>
      <c r="J9" s="13"/>
      <c r="K9" s="13">
        <v>2000</v>
      </c>
      <c r="L9" s="13"/>
      <c r="M9" s="13"/>
      <c r="N9" s="13"/>
      <c r="O9" s="17">
        <f>SUM(B9:N9)</f>
        <v>3024</v>
      </c>
    </row>
    <row r="10" spans="1:15" ht="12.75">
      <c r="A10" s="13" t="s">
        <v>45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7">
        <f>O5+O7+O9</f>
        <v>70087.41</v>
      </c>
    </row>
    <row r="11" spans="1:15" ht="12.75">
      <c r="A11" s="18" t="s">
        <v>46</v>
      </c>
      <c r="B11" s="18">
        <v>130.34</v>
      </c>
      <c r="C11" s="18">
        <v>130.76</v>
      </c>
      <c r="D11" s="18">
        <v>150.55</v>
      </c>
      <c r="E11" s="18">
        <v>147.01</v>
      </c>
      <c r="F11" s="18">
        <v>179.41</v>
      </c>
      <c r="G11" s="18">
        <v>210.47</v>
      </c>
      <c r="H11" s="18">
        <v>194.79</v>
      </c>
      <c r="I11" s="18">
        <v>170.69</v>
      </c>
      <c r="J11" s="18">
        <v>237.36</v>
      </c>
      <c r="K11" s="18">
        <v>145.74</v>
      </c>
      <c r="L11" s="18">
        <v>133.41</v>
      </c>
      <c r="M11" s="18">
        <v>165.44</v>
      </c>
      <c r="N11" s="18">
        <v>242.95</v>
      </c>
      <c r="O11" s="18">
        <f>SUM(B11:N11)</f>
        <v>2238.92</v>
      </c>
    </row>
    <row r="12" spans="1:15" ht="12.75">
      <c r="A12" s="18" t="s">
        <v>47</v>
      </c>
      <c r="B12" s="18">
        <v>185</v>
      </c>
      <c r="C12" s="18">
        <v>150</v>
      </c>
      <c r="D12" s="18">
        <v>92.13</v>
      </c>
      <c r="E12" s="18">
        <v>100.08</v>
      </c>
      <c r="F12" s="18">
        <v>60</v>
      </c>
      <c r="G12" s="18">
        <v>92.23</v>
      </c>
      <c r="H12" s="18">
        <v>54.01</v>
      </c>
      <c r="I12" s="18">
        <v>58.5</v>
      </c>
      <c r="J12" s="18">
        <v>65</v>
      </c>
      <c r="K12" s="18">
        <v>64.62</v>
      </c>
      <c r="L12" s="18">
        <v>15</v>
      </c>
      <c r="M12" s="18">
        <v>87.5</v>
      </c>
      <c r="N12" s="18">
        <v>175.45</v>
      </c>
      <c r="O12" s="18">
        <f>SUM(B12:N12)</f>
        <v>1199.52</v>
      </c>
    </row>
    <row r="13" spans="1:15" ht="12.75">
      <c r="A13" s="18" t="s">
        <v>48</v>
      </c>
      <c r="B13" s="18">
        <v>1000</v>
      </c>
      <c r="C13" s="18"/>
      <c r="D13" s="18">
        <v>500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>
        <f>SUM(B13:N13)</f>
        <v>1500</v>
      </c>
    </row>
    <row r="14" spans="1:15" ht="12.75">
      <c r="A14" s="18" t="s">
        <v>49</v>
      </c>
      <c r="B14" s="18">
        <v>1000</v>
      </c>
      <c r="C14" s="18"/>
      <c r="D14" s="18">
        <v>500</v>
      </c>
      <c r="E14" s="18">
        <v>500</v>
      </c>
      <c r="F14" s="18">
        <v>500</v>
      </c>
      <c r="G14" s="18"/>
      <c r="H14" s="18"/>
      <c r="I14" s="18"/>
      <c r="J14" s="18"/>
      <c r="K14" s="18"/>
      <c r="L14" s="18"/>
      <c r="M14" s="18"/>
      <c r="N14" s="18"/>
      <c r="O14" s="18">
        <f>SUM(B14:N14)</f>
        <v>2500</v>
      </c>
    </row>
    <row r="15" spans="1:15" ht="12.75">
      <c r="A15" s="18" t="s">
        <v>50</v>
      </c>
      <c r="B15" s="18"/>
      <c r="C15" s="18"/>
      <c r="D15" s="18"/>
      <c r="E15" s="18">
        <v>788.5</v>
      </c>
      <c r="F15" s="18">
        <v>788.5</v>
      </c>
      <c r="G15" s="18">
        <v>1278.92</v>
      </c>
      <c r="H15" s="18">
        <v>1278.92</v>
      </c>
      <c r="I15" s="18">
        <v>1278.92</v>
      </c>
      <c r="J15" s="18">
        <v>1278.92</v>
      </c>
      <c r="K15" s="18">
        <v>1278.92</v>
      </c>
      <c r="L15" s="18">
        <v>1278.98</v>
      </c>
      <c r="M15" s="18">
        <v>1084.62</v>
      </c>
      <c r="N15" s="18">
        <v>2868.9</v>
      </c>
      <c r="O15" s="18">
        <f>SUM(B15:N15)</f>
        <v>13204.1</v>
      </c>
    </row>
    <row r="16" spans="1:15" ht="12.75">
      <c r="A16" s="13" t="s">
        <v>51</v>
      </c>
      <c r="B16" s="13"/>
      <c r="C16" s="13"/>
      <c r="D16" s="13"/>
      <c r="E16" s="13"/>
      <c r="F16" s="13"/>
      <c r="G16" s="13"/>
      <c r="H16" s="13"/>
      <c r="I16" s="13"/>
      <c r="J16" s="13"/>
      <c r="K16" s="13">
        <v>492.5</v>
      </c>
      <c r="L16" s="13">
        <v>246</v>
      </c>
      <c r="M16" s="13">
        <v>247.25</v>
      </c>
      <c r="N16" s="13">
        <v>492.5</v>
      </c>
      <c r="O16" s="13">
        <f>SUM(B16:N16)</f>
        <v>1478.25</v>
      </c>
    </row>
    <row r="17" spans="1:15" ht="12.75">
      <c r="A17" s="19" t="s">
        <v>52</v>
      </c>
      <c r="B17" s="13"/>
      <c r="C17" s="13"/>
      <c r="D17" s="13"/>
      <c r="E17" s="13">
        <v>1456</v>
      </c>
      <c r="F17" s="13"/>
      <c r="G17" s="13"/>
      <c r="H17" s="13"/>
      <c r="I17" s="13"/>
      <c r="J17" s="13"/>
      <c r="K17" s="13"/>
      <c r="L17" s="13"/>
      <c r="M17" s="13"/>
      <c r="N17" s="13"/>
      <c r="O17" s="20">
        <f>SUM(B17:N17)</f>
        <v>1456</v>
      </c>
    </row>
    <row r="18" spans="1:15" ht="12.75">
      <c r="A18" s="19" t="s">
        <v>53</v>
      </c>
      <c r="B18" s="13"/>
      <c r="C18" s="13"/>
      <c r="D18" s="13">
        <v>1727.28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20">
        <f>SUM(B18:N18)</f>
        <v>1727.28</v>
      </c>
    </row>
    <row r="19" spans="1:15" ht="12.75">
      <c r="A19" s="13" t="s">
        <v>54</v>
      </c>
      <c r="B19" s="13"/>
      <c r="C19" s="13"/>
      <c r="D19" s="13">
        <v>250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20">
        <f>SUM(B19:N19)</f>
        <v>250</v>
      </c>
    </row>
    <row r="20" spans="1:15" ht="12.75">
      <c r="A20" s="13" t="s">
        <v>55</v>
      </c>
      <c r="B20" s="13"/>
      <c r="C20" s="13"/>
      <c r="D20" s="13"/>
      <c r="E20" s="13">
        <v>5525</v>
      </c>
      <c r="F20" s="13">
        <v>4000</v>
      </c>
      <c r="G20" s="13"/>
      <c r="H20" s="13"/>
      <c r="I20" s="13"/>
      <c r="J20" s="13"/>
      <c r="K20" s="13"/>
      <c r="L20" s="13"/>
      <c r="M20" s="13"/>
      <c r="N20" s="13"/>
      <c r="O20" s="20">
        <f>SUM(B20:N20)</f>
        <v>9525</v>
      </c>
    </row>
    <row r="21" spans="1:15" ht="12.75">
      <c r="A21" s="13" t="s">
        <v>56</v>
      </c>
      <c r="B21" s="13" t="s">
        <v>57</v>
      </c>
      <c r="C21" s="13"/>
      <c r="D21" s="13"/>
      <c r="E21" s="13">
        <v>2400</v>
      </c>
      <c r="F21" s="13"/>
      <c r="G21" s="13"/>
      <c r="H21" s="13"/>
      <c r="I21" s="13"/>
      <c r="J21" s="13"/>
      <c r="K21" s="13"/>
      <c r="L21" s="13"/>
      <c r="M21" s="13"/>
      <c r="N21" s="13"/>
      <c r="O21" s="20">
        <f>SUM(B21:N21)</f>
        <v>2400</v>
      </c>
    </row>
    <row r="22" spans="1:15" ht="12.75">
      <c r="A22" s="13" t="s">
        <v>58</v>
      </c>
      <c r="B22" s="13" t="s">
        <v>59</v>
      </c>
      <c r="C22" s="13"/>
      <c r="D22" s="13"/>
      <c r="E22" s="13"/>
      <c r="F22" s="13">
        <v>211</v>
      </c>
      <c r="G22" s="13"/>
      <c r="H22" s="13"/>
      <c r="I22" s="13">
        <v>211</v>
      </c>
      <c r="J22" s="13"/>
      <c r="K22" s="13"/>
      <c r="L22" s="13"/>
      <c r="M22" s="13"/>
      <c r="N22" s="13"/>
      <c r="O22" s="20">
        <f>SUM(B22:N22)</f>
        <v>422</v>
      </c>
    </row>
    <row r="23" spans="1:15" ht="12.75">
      <c r="A23" s="13" t="s">
        <v>60</v>
      </c>
      <c r="B23" s="13" t="s">
        <v>61</v>
      </c>
      <c r="C23" s="13"/>
      <c r="D23" s="13">
        <v>500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>
        <f>SUM(B23:N23)</f>
        <v>500</v>
      </c>
    </row>
    <row r="24" spans="1:15" ht="12.75">
      <c r="A24" s="13" t="s">
        <v>62</v>
      </c>
      <c r="B24" s="13"/>
      <c r="C24" s="13"/>
      <c r="D24" s="13"/>
      <c r="E24" s="13"/>
      <c r="F24" s="13"/>
      <c r="G24" s="13"/>
      <c r="H24" s="13">
        <v>1018.5</v>
      </c>
      <c r="I24" s="13"/>
      <c r="J24" s="13"/>
      <c r="K24" s="13"/>
      <c r="L24" s="13"/>
      <c r="M24" s="13"/>
      <c r="N24" s="13"/>
      <c r="O24" s="13">
        <f>SUM(B24:N24)</f>
        <v>1018.5</v>
      </c>
    </row>
    <row r="25" spans="1:15" ht="12.75">
      <c r="A25" s="13" t="s">
        <v>63</v>
      </c>
      <c r="B25" s="13"/>
      <c r="C25" s="13"/>
      <c r="D25" s="13">
        <v>586</v>
      </c>
      <c r="E25" s="13">
        <v>400.5</v>
      </c>
      <c r="F25" s="13">
        <v>601</v>
      </c>
      <c r="G25" s="13"/>
      <c r="H25" s="13">
        <v>386.5</v>
      </c>
      <c r="I25" s="13"/>
      <c r="J25" s="13">
        <v>231</v>
      </c>
      <c r="K25" s="13"/>
      <c r="L25" s="13"/>
      <c r="M25" s="13"/>
      <c r="N25" s="13"/>
      <c r="O25" s="13">
        <f>SUM(B25:N25)</f>
        <v>2205</v>
      </c>
    </row>
    <row r="26" spans="1:15" ht="12.75">
      <c r="A26" s="13" t="s">
        <v>64</v>
      </c>
      <c r="B26" s="13"/>
      <c r="C26" s="13"/>
      <c r="D26" s="13"/>
      <c r="E26" s="13">
        <v>600</v>
      </c>
      <c r="F26" s="13"/>
      <c r="G26" s="13"/>
      <c r="H26" s="13"/>
      <c r="I26" s="13"/>
      <c r="J26" s="13"/>
      <c r="K26" s="13"/>
      <c r="L26" s="13"/>
      <c r="M26" s="13"/>
      <c r="N26" s="13"/>
      <c r="O26" s="13">
        <f>SUM(B26:N26)</f>
        <v>600</v>
      </c>
    </row>
    <row r="27" spans="1:15" ht="12.75">
      <c r="A27" s="13" t="s">
        <v>65</v>
      </c>
      <c r="B27" s="13"/>
      <c r="C27" s="13"/>
      <c r="D27" s="13"/>
      <c r="E27" s="13"/>
      <c r="F27" s="13">
        <v>4200</v>
      </c>
      <c r="G27" s="13"/>
      <c r="H27" s="13"/>
      <c r="I27" s="13"/>
      <c r="J27" s="13"/>
      <c r="K27" s="13"/>
      <c r="L27" s="13"/>
      <c r="M27" s="13"/>
      <c r="N27" s="13"/>
      <c r="O27" s="13">
        <f>SUM(B27:N27)</f>
        <v>4200</v>
      </c>
    </row>
    <row r="28" spans="1:15" ht="12.75">
      <c r="A28" s="13" t="s">
        <v>66</v>
      </c>
      <c r="B28" s="13"/>
      <c r="C28" s="13"/>
      <c r="D28" s="13"/>
      <c r="E28" s="13"/>
      <c r="F28" s="13"/>
      <c r="G28" s="13">
        <v>2300</v>
      </c>
      <c r="H28" s="13">
        <v>293</v>
      </c>
      <c r="I28" s="13"/>
      <c r="J28" s="13"/>
      <c r="K28" s="13"/>
      <c r="L28" s="13"/>
      <c r="M28" s="13"/>
      <c r="N28" s="13"/>
      <c r="O28" s="13">
        <f>SUM(B28:N28)</f>
        <v>2593</v>
      </c>
    </row>
    <row r="29" spans="1:15" ht="12.75">
      <c r="A29" s="13" t="s">
        <v>67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2.75">
      <c r="A30" s="13" t="s">
        <v>68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>
        <v>375</v>
      </c>
      <c r="M30" s="13">
        <v>375</v>
      </c>
      <c r="N30" s="13">
        <v>375</v>
      </c>
      <c r="O30" s="13">
        <f>SUM(B30:N30)</f>
        <v>1125</v>
      </c>
    </row>
    <row r="31" spans="1:15" ht="12.75">
      <c r="A31" s="13" t="s">
        <v>69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>
        <v>146</v>
      </c>
      <c r="M31" s="13"/>
      <c r="N31" s="13"/>
      <c r="O31" s="13">
        <f>SUM(B31:N31)</f>
        <v>146</v>
      </c>
    </row>
    <row r="32" spans="1:15" ht="12.75">
      <c r="A32" s="13" t="s">
        <v>70</v>
      </c>
      <c r="B32" s="13"/>
      <c r="C32" s="13"/>
      <c r="D32" s="13"/>
      <c r="E32" s="13"/>
      <c r="F32" s="13"/>
      <c r="G32" s="13"/>
      <c r="H32" s="13"/>
      <c r="I32" s="13"/>
      <c r="J32" s="13"/>
      <c r="K32" s="13">
        <v>1070.13</v>
      </c>
      <c r="L32" s="13"/>
      <c r="M32" s="13"/>
      <c r="N32" s="13"/>
      <c r="O32" s="13">
        <f>SUM(B32:N32)</f>
        <v>1070.13</v>
      </c>
    </row>
    <row r="33" spans="1:15" ht="12.75">
      <c r="A33" s="13" t="s">
        <v>71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>
        <v>426</v>
      </c>
      <c r="M33" s="13"/>
      <c r="N33" s="13"/>
      <c r="O33" s="13">
        <f>SUM(B33:N33)</f>
        <v>426</v>
      </c>
    </row>
    <row r="34" spans="1:15" ht="12.75">
      <c r="A34" s="13" t="s">
        <v>72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>
        <v>3974.5</v>
      </c>
      <c r="M34" s="13"/>
      <c r="N34" s="13"/>
      <c r="O34" s="21">
        <f>SUM(B34:N34)</f>
        <v>3974.5</v>
      </c>
    </row>
    <row r="35" spans="1:15" ht="12.75">
      <c r="A35" s="13" t="s">
        <v>73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>
        <v>2500</v>
      </c>
      <c r="M35" s="13"/>
      <c r="N35" s="13"/>
      <c r="O35" s="21">
        <f>SUM(B35:N35)</f>
        <v>2500</v>
      </c>
    </row>
    <row r="36" spans="1:15" ht="12.75">
      <c r="A36" s="13"/>
      <c r="B36" s="13">
        <f>SUM(B11:B35)</f>
        <v>2315.34</v>
      </c>
      <c r="C36" s="13">
        <f>SUM(C11:C35)</f>
        <v>280.76</v>
      </c>
      <c r="D36" s="13">
        <f>SUM(D11:D35)</f>
        <v>4305.96</v>
      </c>
      <c r="E36" s="13">
        <f>SUM(E11:E35)</f>
        <v>11917.09</v>
      </c>
      <c r="F36" s="13">
        <f>SUM(F11:F35)</f>
        <v>10539.91</v>
      </c>
      <c r="G36" s="13">
        <f>SUM(G11:G35)</f>
        <v>3881.62</v>
      </c>
      <c r="H36" s="13">
        <f>SUM(H11:H35)</f>
        <v>3225.7200000000003</v>
      </c>
      <c r="I36" s="13">
        <f>SUM(I11:I35)</f>
        <v>1719.1100000000001</v>
      </c>
      <c r="J36" s="13">
        <f>SUM(J11:J35)</f>
        <v>1812.2800000000002</v>
      </c>
      <c r="K36" s="13">
        <f>SUM(K11:K35)</f>
        <v>3051.91</v>
      </c>
      <c r="L36" s="13">
        <f>SUM(L11:L35)</f>
        <v>9094.89</v>
      </c>
      <c r="M36" s="13">
        <f>SUM(M11:M35)</f>
        <v>1959.81</v>
      </c>
      <c r="N36" s="13">
        <f>SUM(N11:N35)</f>
        <v>4154.8</v>
      </c>
      <c r="O36" s="10">
        <f>SUM(B36:N36)</f>
        <v>58259.2</v>
      </c>
    </row>
    <row r="37" spans="1:15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0"/>
    </row>
    <row r="38" spans="1:15" ht="12.75">
      <c r="A38" s="22" t="s">
        <v>74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3">
        <f>O10-O36</f>
        <v>11828.210000000006</v>
      </c>
    </row>
  </sheetData>
  <sheetProtection selectLockedCells="1" selectUnlockedCells="1"/>
  <mergeCells count="3">
    <mergeCell ref="B2:O2"/>
    <mergeCell ref="A3:A4"/>
    <mergeCell ref="O3:O4"/>
  </mergeCells>
  <printOptions/>
  <pageMargins left="0.7875" right="0.7875" top="0.7875" bottom="0.1965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5"/>
  <sheetViews>
    <sheetView zoomScaleSheetLayoutView="100" workbookViewId="0" topLeftCell="A1">
      <selection activeCell="Q8" sqref="Q8"/>
    </sheetView>
  </sheetViews>
  <sheetFormatPr defaultColWidth="9.140625" defaultRowHeight="12.75"/>
  <cols>
    <col min="1" max="1" width="26.8515625" style="0" customWidth="1"/>
    <col min="2" max="2" width="7.140625" style="0" customWidth="1"/>
    <col min="3" max="3" width="8.57421875" style="0" customWidth="1"/>
    <col min="4" max="4" width="6.421875" style="0" customWidth="1"/>
    <col min="5" max="5" width="6.28125" style="0" customWidth="1"/>
    <col min="6" max="6" width="6.7109375" style="0" customWidth="1"/>
    <col min="7" max="7" width="7.28125" style="0" customWidth="1"/>
    <col min="8" max="8" width="6.57421875" style="0" customWidth="1"/>
    <col min="9" max="9" width="6.7109375" style="0" customWidth="1"/>
    <col min="10" max="10" width="6.57421875" style="0" customWidth="1"/>
    <col min="11" max="11" width="6.7109375" style="0" customWidth="1"/>
    <col min="12" max="13" width="7.140625" style="0" customWidth="1"/>
    <col min="14" max="14" width="7.421875" style="0" customWidth="1"/>
    <col min="15" max="15" width="6.421875" style="0" customWidth="1"/>
    <col min="16" max="16" width="6.7109375" style="0" customWidth="1"/>
    <col min="17" max="17" width="6.57421875" style="0" customWidth="1"/>
    <col min="18" max="18" width="8.00390625" style="0" customWidth="1"/>
  </cols>
  <sheetData>
    <row r="1" spans="1:18" ht="12.75">
      <c r="A1" s="24" t="s">
        <v>75</v>
      </c>
      <c r="B1" s="25"/>
      <c r="C1" s="26" t="s">
        <v>76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2.75">
      <c r="A2" s="12" t="s">
        <v>27</v>
      </c>
      <c r="B2" s="27">
        <v>2008</v>
      </c>
      <c r="C2" s="21">
        <v>2008</v>
      </c>
      <c r="D2" s="13">
        <v>2008</v>
      </c>
      <c r="E2" s="13">
        <v>2008</v>
      </c>
      <c r="F2" s="13">
        <v>2009</v>
      </c>
      <c r="G2" s="13">
        <v>2009</v>
      </c>
      <c r="H2" s="13">
        <v>2009</v>
      </c>
      <c r="I2" s="13">
        <v>2009</v>
      </c>
      <c r="J2" s="13">
        <v>2009</v>
      </c>
      <c r="K2" s="13">
        <v>2009</v>
      </c>
      <c r="L2" s="13">
        <v>2009</v>
      </c>
      <c r="M2" s="13">
        <v>2009</v>
      </c>
      <c r="N2" s="13">
        <v>2009</v>
      </c>
      <c r="O2" s="13">
        <v>2009</v>
      </c>
      <c r="P2" s="14"/>
      <c r="Q2" s="14"/>
      <c r="R2" s="12" t="s">
        <v>28</v>
      </c>
    </row>
    <row r="3" spans="1:18" ht="12.75">
      <c r="A3" s="12"/>
      <c r="B3" s="28" t="s">
        <v>38</v>
      </c>
      <c r="C3" s="21" t="s">
        <v>39</v>
      </c>
      <c r="D3" s="13" t="s">
        <v>40</v>
      </c>
      <c r="E3" s="13" t="s">
        <v>29</v>
      </c>
      <c r="F3" s="13" t="s">
        <v>30</v>
      </c>
      <c r="G3" s="13" t="s">
        <v>31</v>
      </c>
      <c r="H3" s="13" t="s">
        <v>32</v>
      </c>
      <c r="I3" s="13" t="s">
        <v>33</v>
      </c>
      <c r="J3" s="13" t="s">
        <v>34</v>
      </c>
      <c r="K3" s="13" t="s">
        <v>35</v>
      </c>
      <c r="L3" s="13" t="s">
        <v>36</v>
      </c>
      <c r="M3" s="16" t="s">
        <v>37</v>
      </c>
      <c r="N3" s="16" t="s">
        <v>38</v>
      </c>
      <c r="O3" s="16" t="s">
        <v>39</v>
      </c>
      <c r="P3" s="16" t="s">
        <v>40</v>
      </c>
      <c r="Q3" s="16" t="s">
        <v>29</v>
      </c>
      <c r="R3" s="12"/>
    </row>
    <row r="4" spans="1:18" ht="12.75">
      <c r="A4" s="29" t="s">
        <v>77</v>
      </c>
      <c r="B4" s="28"/>
      <c r="C4" s="21">
        <v>7245.7</v>
      </c>
      <c r="D4" s="13"/>
      <c r="E4" s="13"/>
      <c r="F4" s="13"/>
      <c r="G4" s="13"/>
      <c r="H4" s="13"/>
      <c r="I4" s="13"/>
      <c r="J4" s="16"/>
      <c r="K4" s="16"/>
      <c r="L4" s="16"/>
      <c r="M4" s="16"/>
      <c r="N4" s="16"/>
      <c r="O4" s="16"/>
      <c r="P4" s="16"/>
      <c r="Q4" s="16"/>
      <c r="R4" s="30">
        <f>SUM(B4:Q4)</f>
        <v>7245.7</v>
      </c>
    </row>
    <row r="5" spans="1:18" ht="12.75">
      <c r="A5" s="22" t="s">
        <v>42</v>
      </c>
      <c r="B5" s="21">
        <v>4891.59</v>
      </c>
      <c r="C5" s="21">
        <v>4891.59</v>
      </c>
      <c r="D5" s="13">
        <v>4891.59</v>
      </c>
      <c r="E5" s="13">
        <v>4891.59</v>
      </c>
      <c r="F5" s="13">
        <v>4891.59</v>
      </c>
      <c r="G5" s="13">
        <v>4891.59</v>
      </c>
      <c r="H5" s="13">
        <v>4891.59</v>
      </c>
      <c r="I5" s="13">
        <v>4891.59</v>
      </c>
      <c r="J5" s="13">
        <v>4891.59</v>
      </c>
      <c r="K5" s="13">
        <v>4891.59</v>
      </c>
      <c r="L5" s="13">
        <v>4891.59</v>
      </c>
      <c r="M5" s="13">
        <v>4891.59</v>
      </c>
      <c r="N5" s="13">
        <v>4891.59</v>
      </c>
      <c r="O5" s="13">
        <v>4891.59</v>
      </c>
      <c r="P5" s="13">
        <v>4891.59</v>
      </c>
      <c r="Q5" s="13">
        <v>4891.59</v>
      </c>
      <c r="R5" s="13">
        <f>SUM(B5:Q5)</f>
        <v>78265.43999999997</v>
      </c>
    </row>
    <row r="6" spans="1:18" ht="12.75">
      <c r="A6" s="22" t="s">
        <v>43</v>
      </c>
      <c r="B6" s="21">
        <v>2482.7</v>
      </c>
      <c r="C6" s="21">
        <v>5686.42</v>
      </c>
      <c r="D6" s="13">
        <v>3992.45</v>
      </c>
      <c r="E6" s="13">
        <v>5450.96</v>
      </c>
      <c r="F6" s="13">
        <v>3292.17</v>
      </c>
      <c r="G6" s="13">
        <v>5145.35</v>
      </c>
      <c r="H6" s="13">
        <v>4320.02</v>
      </c>
      <c r="I6" s="13">
        <v>5629.69</v>
      </c>
      <c r="J6" s="13">
        <v>4057.72</v>
      </c>
      <c r="K6" s="13">
        <v>4582.32</v>
      </c>
      <c r="L6" s="13">
        <v>4582.42</v>
      </c>
      <c r="M6" s="13">
        <v>4003.2</v>
      </c>
      <c r="N6" s="13">
        <v>5890.37</v>
      </c>
      <c r="O6" s="13">
        <v>3456.26</v>
      </c>
      <c r="P6" s="13">
        <v>4612.21</v>
      </c>
      <c r="Q6" s="13">
        <v>7025.21</v>
      </c>
      <c r="R6" s="17">
        <f>SUM(B6:Q6)</f>
        <v>74209.47</v>
      </c>
    </row>
    <row r="7" spans="1:18" ht="12.75">
      <c r="A7" s="22" t="s">
        <v>78</v>
      </c>
      <c r="B7" s="21">
        <v>2408.89</v>
      </c>
      <c r="C7" s="21">
        <v>1614.06</v>
      </c>
      <c r="D7" s="13">
        <v>2513.2</v>
      </c>
      <c r="E7" s="13">
        <v>1953.83</v>
      </c>
      <c r="F7" s="13">
        <v>3841.78</v>
      </c>
      <c r="G7" s="13">
        <v>3876.55</v>
      </c>
      <c r="H7" s="13">
        <v>4448.12</v>
      </c>
      <c r="I7" s="13">
        <v>3710.02</v>
      </c>
      <c r="J7" s="13">
        <f>J5+I7-J6</f>
        <v>4543.890000000001</v>
      </c>
      <c r="K7" s="13">
        <f>K5+J7-K6</f>
        <v>4853.160000000002</v>
      </c>
      <c r="L7" s="13">
        <f>L5+K7-L6</f>
        <v>5162.330000000002</v>
      </c>
      <c r="M7" s="13">
        <f>M5+K7-L6</f>
        <v>5162.330000000002</v>
      </c>
      <c r="N7" s="13">
        <f>N5+L7-M6</f>
        <v>6050.720000000002</v>
      </c>
      <c r="O7" s="13">
        <f>N7+O5-O6</f>
        <v>7486.050000000001</v>
      </c>
      <c r="P7" s="13">
        <f>O7+P5-P6</f>
        <v>7765.430000000001</v>
      </c>
      <c r="Q7" s="13">
        <f>P7+Q5-Q6</f>
        <v>5631.81</v>
      </c>
      <c r="R7" s="13">
        <f>R5-R6</f>
        <v>4055.969999999972</v>
      </c>
    </row>
    <row r="8" spans="1:18" ht="12.75">
      <c r="A8" s="22" t="s">
        <v>79</v>
      </c>
      <c r="B8" s="21"/>
      <c r="C8" s="21"/>
      <c r="D8" s="13"/>
      <c r="E8" s="13"/>
      <c r="F8" s="13"/>
      <c r="G8" s="13">
        <v>6720</v>
      </c>
      <c r="H8" s="13">
        <v>2800</v>
      </c>
      <c r="I8" s="13"/>
      <c r="J8" s="13"/>
      <c r="K8" s="13"/>
      <c r="L8" s="13"/>
      <c r="M8" s="13"/>
      <c r="N8" s="13">
        <v>14240</v>
      </c>
      <c r="O8" s="13"/>
      <c r="P8" s="13"/>
      <c r="Q8" s="13"/>
      <c r="R8" s="17">
        <f>SUM(G8:Q8)</f>
        <v>23760</v>
      </c>
    </row>
    <row r="9" spans="1:18" ht="12.75">
      <c r="A9" s="22" t="s">
        <v>80</v>
      </c>
      <c r="B9" s="21"/>
      <c r="C9" s="21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7">
        <f>R4+R6+R8</f>
        <v>105215.17</v>
      </c>
    </row>
    <row r="10" spans="1:18" ht="12.75">
      <c r="A10" s="31" t="s">
        <v>81</v>
      </c>
      <c r="B10" s="21"/>
      <c r="C10" s="21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2.75">
      <c r="A11" s="32" t="s">
        <v>82</v>
      </c>
      <c r="B11" s="33">
        <v>99.31</v>
      </c>
      <c r="C11" s="33">
        <v>227.46</v>
      </c>
      <c r="D11" s="18">
        <v>159.7</v>
      </c>
      <c r="E11" s="18">
        <v>218.04</v>
      </c>
      <c r="F11" s="18">
        <v>131.68</v>
      </c>
      <c r="G11" s="18">
        <v>194.27</v>
      </c>
      <c r="H11" s="18">
        <v>172.8</v>
      </c>
      <c r="I11" s="18">
        <v>225.19</v>
      </c>
      <c r="J11" s="18">
        <v>162.31</v>
      </c>
      <c r="K11" s="18">
        <v>183.29</v>
      </c>
      <c r="L11" s="18">
        <v>183.3</v>
      </c>
      <c r="M11" s="18">
        <v>221.6</v>
      </c>
      <c r="N11" s="18">
        <v>247.79</v>
      </c>
      <c r="O11" s="18">
        <v>133.42</v>
      </c>
      <c r="P11" s="18">
        <v>165.45</v>
      </c>
      <c r="Q11" s="18">
        <v>242.95</v>
      </c>
      <c r="R11" s="18">
        <f>SUM(B11:Q11)</f>
        <v>2968.5599999999995</v>
      </c>
    </row>
    <row r="12" spans="1:18" ht="12.75">
      <c r="A12" s="32" t="s">
        <v>83</v>
      </c>
      <c r="B12" s="33"/>
      <c r="C12" s="33">
        <v>299</v>
      </c>
      <c r="D12" s="18"/>
      <c r="E12" s="18"/>
      <c r="F12" s="18">
        <v>40</v>
      </c>
      <c r="G12" s="18"/>
      <c r="H12" s="18">
        <v>322</v>
      </c>
      <c r="I12" s="18"/>
      <c r="J12" s="18"/>
      <c r="K12" s="18"/>
      <c r="L12" s="18"/>
      <c r="M12" s="18"/>
      <c r="N12" s="18"/>
      <c r="O12" s="18"/>
      <c r="P12" s="18"/>
      <c r="Q12" s="18"/>
      <c r="R12" s="18">
        <f>SUM(B12:Q12)</f>
        <v>661</v>
      </c>
    </row>
    <row r="13" spans="1:18" ht="12.75">
      <c r="A13" s="32" t="s">
        <v>47</v>
      </c>
      <c r="B13" s="33">
        <v>50</v>
      </c>
      <c r="C13" s="33">
        <v>394.2</v>
      </c>
      <c r="D13" s="18">
        <v>317.6</v>
      </c>
      <c r="E13" s="18">
        <v>185</v>
      </c>
      <c r="F13" s="18">
        <v>150</v>
      </c>
      <c r="G13" s="18">
        <v>92.14</v>
      </c>
      <c r="H13" s="18">
        <v>100.08</v>
      </c>
      <c r="I13" s="18">
        <v>60</v>
      </c>
      <c r="J13" s="18">
        <v>92.22</v>
      </c>
      <c r="K13" s="18">
        <v>54.01</v>
      </c>
      <c r="L13" s="18">
        <v>58.5</v>
      </c>
      <c r="M13" s="18">
        <v>65</v>
      </c>
      <c r="N13" s="18">
        <v>64.62</v>
      </c>
      <c r="O13" s="18">
        <v>15</v>
      </c>
      <c r="P13" s="18">
        <v>87.5</v>
      </c>
      <c r="Q13" s="18">
        <v>175.45</v>
      </c>
      <c r="R13" s="18">
        <f>SUM(B13:Q13)</f>
        <v>1961.32</v>
      </c>
    </row>
    <row r="14" spans="1:18" ht="12.75">
      <c r="A14" s="32" t="s">
        <v>48</v>
      </c>
      <c r="B14" s="33"/>
      <c r="C14" s="33">
        <v>540</v>
      </c>
      <c r="D14" s="18">
        <v>1460</v>
      </c>
      <c r="E14" s="18">
        <v>1000</v>
      </c>
      <c r="F14" s="18"/>
      <c r="G14" s="18">
        <v>500</v>
      </c>
      <c r="H14" s="18">
        <v>500</v>
      </c>
      <c r="I14" s="18">
        <v>500</v>
      </c>
      <c r="J14" s="18"/>
      <c r="K14" s="18"/>
      <c r="L14" s="18"/>
      <c r="M14" s="18"/>
      <c r="N14" s="18"/>
      <c r="O14" s="18"/>
      <c r="P14" s="18"/>
      <c r="Q14" s="18"/>
      <c r="R14" s="18">
        <f>SUM(B14:Q14)</f>
        <v>4500</v>
      </c>
    </row>
    <row r="15" spans="1:18" ht="12.75">
      <c r="A15" s="32" t="s">
        <v>49</v>
      </c>
      <c r="B15" s="33"/>
      <c r="C15" s="33"/>
      <c r="D15" s="18"/>
      <c r="E15" s="18">
        <v>1000</v>
      </c>
      <c r="F15" s="18"/>
      <c r="G15" s="18">
        <v>500</v>
      </c>
      <c r="H15" s="18">
        <v>500</v>
      </c>
      <c r="I15" s="18">
        <v>500</v>
      </c>
      <c r="J15" s="18"/>
      <c r="K15" s="18"/>
      <c r="L15" s="18"/>
      <c r="M15" s="18"/>
      <c r="N15" s="18"/>
      <c r="O15" s="18"/>
      <c r="P15" s="18"/>
      <c r="Q15" s="18"/>
      <c r="R15" s="18">
        <f>SUM(B15:Q15)</f>
        <v>2500</v>
      </c>
    </row>
    <row r="16" spans="1:43" s="34" customFormat="1" ht="12.75">
      <c r="A16" s="32" t="s">
        <v>84</v>
      </c>
      <c r="B16" s="33"/>
      <c r="C16" s="33"/>
      <c r="D16" s="18"/>
      <c r="E16" s="18"/>
      <c r="F16" s="18"/>
      <c r="G16" s="18"/>
      <c r="H16" s="18">
        <v>788.5</v>
      </c>
      <c r="I16" s="18">
        <v>788.5</v>
      </c>
      <c r="J16" s="18">
        <v>1323.13</v>
      </c>
      <c r="K16" s="18">
        <v>1323.13</v>
      </c>
      <c r="L16" s="18">
        <v>1323.13</v>
      </c>
      <c r="M16" s="18">
        <v>1323.13</v>
      </c>
      <c r="N16" s="18">
        <v>1323.13</v>
      </c>
      <c r="O16" s="18">
        <v>1323.13</v>
      </c>
      <c r="P16" s="18">
        <v>1122.66</v>
      </c>
      <c r="Q16" s="18">
        <v>2967.09</v>
      </c>
      <c r="R16" s="18">
        <f>SUM(B16:Q16)</f>
        <v>13605.53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spans="1:18" s="8" customFormat="1" ht="12.75">
      <c r="A17" s="35" t="s">
        <v>85</v>
      </c>
      <c r="B17" s="36"/>
      <c r="C17" s="36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>
        <v>492.5</v>
      </c>
      <c r="O17" s="20">
        <v>246</v>
      </c>
      <c r="P17" s="20">
        <v>245.77</v>
      </c>
      <c r="Q17" s="20">
        <v>492.5</v>
      </c>
      <c r="R17" s="20">
        <f>SUM(B17:Q17)</f>
        <v>1476.77</v>
      </c>
    </row>
    <row r="18" spans="1:18" ht="12.75">
      <c r="A18" s="22" t="s">
        <v>86</v>
      </c>
      <c r="B18" s="21"/>
      <c r="C18" s="21">
        <v>844.86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20">
        <f>SUM(C18:Q18)</f>
        <v>844.86</v>
      </c>
    </row>
    <row r="19" spans="1:18" ht="12.75">
      <c r="A19" s="22" t="s">
        <v>87</v>
      </c>
      <c r="B19" s="21"/>
      <c r="C19" s="21">
        <v>600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20">
        <f>SUM(C19:Q19)</f>
        <v>600</v>
      </c>
    </row>
    <row r="20" spans="1:18" ht="12.75">
      <c r="A20" s="22" t="s">
        <v>88</v>
      </c>
      <c r="B20" s="21"/>
      <c r="C20" s="21"/>
      <c r="D20" s="13"/>
      <c r="E20" s="13">
        <v>1456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0">
        <f>SUM(C20:Q20)</f>
        <v>1456</v>
      </c>
    </row>
    <row r="21" spans="1:18" ht="12.75">
      <c r="A21" s="22" t="s">
        <v>89</v>
      </c>
      <c r="B21" s="21"/>
      <c r="C21" s="21"/>
      <c r="D21" s="13"/>
      <c r="E21" s="13">
        <v>5000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20">
        <f>SUM(C21:Q21)</f>
        <v>5000</v>
      </c>
    </row>
    <row r="22" spans="1:18" ht="12.75">
      <c r="A22" s="22" t="s">
        <v>90</v>
      </c>
      <c r="B22" s="21"/>
      <c r="C22" s="21"/>
      <c r="D22" s="13"/>
      <c r="E22" s="13"/>
      <c r="F22" s="13"/>
      <c r="G22" s="13">
        <v>1688.89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20">
        <f>SUM(C22:Q22)</f>
        <v>1688.89</v>
      </c>
    </row>
    <row r="23" spans="1:18" ht="12.75">
      <c r="A23" s="22" t="s">
        <v>91</v>
      </c>
      <c r="B23" s="21"/>
      <c r="C23" s="21"/>
      <c r="D23" s="13"/>
      <c r="E23" s="13"/>
      <c r="F23" s="13"/>
      <c r="G23" s="20"/>
      <c r="H23" s="13">
        <v>2000</v>
      </c>
      <c r="I23" s="13"/>
      <c r="J23" s="13"/>
      <c r="K23" s="13">
        <v>4000</v>
      </c>
      <c r="L23" s="13"/>
      <c r="M23" s="13">
        <v>5403</v>
      </c>
      <c r="N23" s="13"/>
      <c r="O23" s="13"/>
      <c r="P23" s="13"/>
      <c r="Q23" s="13"/>
      <c r="R23" s="20">
        <f>SUM(C23:Q23)</f>
        <v>11403</v>
      </c>
    </row>
    <row r="24" spans="1:18" ht="12.75">
      <c r="A24" s="22" t="s">
        <v>92</v>
      </c>
      <c r="B24" s="21"/>
      <c r="C24" s="21"/>
      <c r="D24" s="13"/>
      <c r="E24" s="13"/>
      <c r="F24" s="13"/>
      <c r="G24" s="13">
        <v>500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20">
        <f>SUM(C24:Q24)</f>
        <v>500</v>
      </c>
    </row>
    <row r="25" spans="1:18" ht="12.75">
      <c r="A25" s="22" t="s">
        <v>93</v>
      </c>
      <c r="B25" s="21" t="s">
        <v>57</v>
      </c>
      <c r="C25" s="21"/>
      <c r="D25" s="13"/>
      <c r="E25" s="13"/>
      <c r="F25" s="13"/>
      <c r="G25" s="13">
        <v>4500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20">
        <f>SUM(C25:Q25)</f>
        <v>4500</v>
      </c>
    </row>
    <row r="26" spans="1:18" ht="12.75">
      <c r="A26" s="22" t="s">
        <v>94</v>
      </c>
      <c r="B26" s="21"/>
      <c r="C26" s="21"/>
      <c r="D26" s="13"/>
      <c r="E26" s="13"/>
      <c r="F26" s="13"/>
      <c r="G26" s="13">
        <v>10080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0">
        <f>SUM(C26:Q26)</f>
        <v>10080</v>
      </c>
    </row>
    <row r="27" spans="1:18" ht="12.75">
      <c r="A27" s="22" t="s">
        <v>95</v>
      </c>
      <c r="B27" s="21" t="s">
        <v>96</v>
      </c>
      <c r="C27" s="21" t="s">
        <v>97</v>
      </c>
      <c r="D27" s="13"/>
      <c r="E27" s="13"/>
      <c r="F27" s="13"/>
      <c r="G27" s="13"/>
      <c r="H27" s="13"/>
      <c r="I27" s="13">
        <v>211</v>
      </c>
      <c r="J27" s="13"/>
      <c r="K27" s="13"/>
      <c r="L27" s="13">
        <v>211</v>
      </c>
      <c r="M27" s="13"/>
      <c r="N27" s="13"/>
      <c r="O27" s="13"/>
      <c r="P27" s="13"/>
      <c r="Q27" s="13"/>
      <c r="R27" s="20">
        <f>SUM(C27:Q27)</f>
        <v>422</v>
      </c>
    </row>
    <row r="28" spans="1:18" ht="12.75">
      <c r="A28" s="22" t="s">
        <v>98</v>
      </c>
      <c r="B28" s="21"/>
      <c r="C28" s="21">
        <v>600</v>
      </c>
      <c r="D28" s="13"/>
      <c r="E28" s="13"/>
      <c r="F28" s="13"/>
      <c r="G28" s="13"/>
      <c r="H28" s="13"/>
      <c r="I28" s="13"/>
      <c r="J28" s="13"/>
      <c r="K28" s="13">
        <v>1018.5</v>
      </c>
      <c r="L28" s="13"/>
      <c r="M28" s="13"/>
      <c r="N28" s="13"/>
      <c r="O28" s="13"/>
      <c r="P28" s="13"/>
      <c r="Q28" s="13"/>
      <c r="R28" s="20">
        <f>SUM(C28:Q28)</f>
        <v>1618.5</v>
      </c>
    </row>
    <row r="29" spans="1:18" ht="12.75">
      <c r="A29" s="22" t="s">
        <v>99</v>
      </c>
      <c r="B29" s="21"/>
      <c r="C29" s="21">
        <v>4264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>
        <f>SUM(C29:Q29)</f>
        <v>4264</v>
      </c>
    </row>
    <row r="30" spans="1:18" ht="12.75">
      <c r="A30" s="22" t="s">
        <v>100</v>
      </c>
      <c r="B30" s="21"/>
      <c r="C30" s="21">
        <v>3116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>
        <f>SUM(C30:Q30)</f>
        <v>3116</v>
      </c>
    </row>
    <row r="31" spans="1:18" ht="12.75">
      <c r="A31" s="22" t="s">
        <v>101</v>
      </c>
      <c r="B31" s="21"/>
      <c r="C31" s="21"/>
      <c r="D31" s="13"/>
      <c r="E31" s="13"/>
      <c r="F31" s="13"/>
      <c r="G31" s="37">
        <v>400</v>
      </c>
      <c r="H31" s="13"/>
      <c r="I31" s="13"/>
      <c r="J31" s="13"/>
      <c r="K31" s="13"/>
      <c r="L31" s="13"/>
      <c r="M31" s="13"/>
      <c r="N31" s="13"/>
      <c r="O31" s="13">
        <v>146</v>
      </c>
      <c r="P31" s="13"/>
      <c r="Q31" s="13"/>
      <c r="R31" s="13">
        <f>SUM(C31:Q31)</f>
        <v>546</v>
      </c>
    </row>
    <row r="32" spans="1:18" ht="12.75">
      <c r="A32" s="22" t="s">
        <v>102</v>
      </c>
      <c r="B32" s="21"/>
      <c r="C32" s="21"/>
      <c r="D32" s="20">
        <v>300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>
        <f>SUM(C32:Q32)</f>
        <v>300</v>
      </c>
    </row>
    <row r="33" spans="1:18" ht="12.75">
      <c r="A33" s="22" t="s">
        <v>63</v>
      </c>
      <c r="B33" s="21"/>
      <c r="C33" s="21"/>
      <c r="D33" s="13"/>
      <c r="E33" s="13"/>
      <c r="F33" s="13"/>
      <c r="G33" s="20"/>
      <c r="H33" s="13">
        <v>400.5</v>
      </c>
      <c r="I33" s="13">
        <v>601</v>
      </c>
      <c r="J33" s="13"/>
      <c r="K33" s="13">
        <v>386.5</v>
      </c>
      <c r="L33" s="13"/>
      <c r="M33" s="13">
        <v>231</v>
      </c>
      <c r="N33" s="13"/>
      <c r="O33" s="13"/>
      <c r="P33" s="13"/>
      <c r="Q33" s="13"/>
      <c r="R33" s="13">
        <f>SUM(C33:Q33)</f>
        <v>1619</v>
      </c>
    </row>
    <row r="34" spans="1:18" ht="12.75">
      <c r="A34" s="22" t="s">
        <v>103</v>
      </c>
      <c r="B34" s="21"/>
      <c r="C34" s="21"/>
      <c r="D34" s="13"/>
      <c r="E34" s="13"/>
      <c r="F34" s="13"/>
      <c r="G34" s="13"/>
      <c r="H34" s="13"/>
      <c r="I34" s="13"/>
      <c r="J34" s="13"/>
      <c r="K34" s="13"/>
      <c r="L34" s="13"/>
      <c r="M34" s="13">
        <v>8565</v>
      </c>
      <c r="N34" s="13"/>
      <c r="O34" s="13"/>
      <c r="P34" s="13"/>
      <c r="Q34" s="13"/>
      <c r="R34" s="13">
        <f>SUM(C34:Q34)</f>
        <v>8565</v>
      </c>
    </row>
    <row r="35" spans="1:18" ht="12.75">
      <c r="A35" s="22" t="s">
        <v>70</v>
      </c>
      <c r="B35" s="21"/>
      <c r="C35" s="21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>
        <v>1070.13</v>
      </c>
      <c r="O35" s="13"/>
      <c r="P35" s="13"/>
      <c r="Q35" s="13"/>
      <c r="R35" s="13">
        <f>SUM(C35:Q35)</f>
        <v>1070.13</v>
      </c>
    </row>
    <row r="36" spans="1:18" ht="12.75">
      <c r="A36" s="22" t="s">
        <v>104</v>
      </c>
      <c r="B36" s="21"/>
      <c r="C36" s="21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v>400</v>
      </c>
      <c r="P36" s="13"/>
      <c r="Q36" s="13"/>
      <c r="R36" s="13">
        <f>SUM(C36:Q36)</f>
        <v>400</v>
      </c>
    </row>
    <row r="37" spans="1:18" ht="12.75">
      <c r="A37" s="22" t="s">
        <v>105</v>
      </c>
      <c r="B37" s="21"/>
      <c r="C37" s="21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>
        <v>800</v>
      </c>
      <c r="Q37" s="13"/>
      <c r="R37" s="13">
        <f>SUM(C37:Q37)</f>
        <v>800</v>
      </c>
    </row>
    <row r="38" spans="1:18" ht="12.75">
      <c r="A38" s="22" t="s">
        <v>106</v>
      </c>
      <c r="B38" s="21"/>
      <c r="C38" s="21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>
        <v>3545.53</v>
      </c>
      <c r="Q38" s="13">
        <v>1254.87</v>
      </c>
      <c r="R38" s="13">
        <f>SUM(C38:Q38)</f>
        <v>4800.4</v>
      </c>
    </row>
    <row r="39" spans="1:18" ht="12.75">
      <c r="A39" s="22" t="s">
        <v>107</v>
      </c>
      <c r="B39" s="21"/>
      <c r="C39" s="21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v>2599</v>
      </c>
      <c r="R39" s="13">
        <f>SUM(C39:Q39)</f>
        <v>2599</v>
      </c>
    </row>
    <row r="40" spans="1:18" ht="12.75">
      <c r="A40" s="22" t="s">
        <v>108</v>
      </c>
      <c r="B40" s="21"/>
      <c r="C40" s="21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>
        <v>375</v>
      </c>
      <c r="P40" s="13">
        <v>375</v>
      </c>
      <c r="Q40" s="13">
        <v>375</v>
      </c>
      <c r="R40" s="13">
        <f>SUM(C40:Q40)</f>
        <v>1125</v>
      </c>
    </row>
    <row r="41" spans="1:18" ht="12.75">
      <c r="A41" s="22" t="s">
        <v>71</v>
      </c>
      <c r="B41" s="21"/>
      <c r="C41" s="21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>
        <v>426</v>
      </c>
      <c r="P41" s="13"/>
      <c r="Q41" s="13"/>
      <c r="R41" s="13">
        <f>SUM(C41:Q41)</f>
        <v>426</v>
      </c>
    </row>
    <row r="42" spans="1:18" ht="12.75">
      <c r="A42" s="22" t="s">
        <v>109</v>
      </c>
      <c r="B42" s="21"/>
      <c r="C42" s="21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>
        <v>16020</v>
      </c>
      <c r="O42" s="13"/>
      <c r="P42" s="13"/>
      <c r="Q42" s="13"/>
      <c r="R42" s="13">
        <f>SUM(C42:Q42)</f>
        <v>16020</v>
      </c>
    </row>
    <row r="43" spans="1:18" ht="12.75">
      <c r="A43" s="22" t="s">
        <v>110</v>
      </c>
      <c r="B43" s="21"/>
      <c r="C43" s="21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v>2500</v>
      </c>
      <c r="P43" s="13"/>
      <c r="Q43" s="13"/>
      <c r="R43" s="13">
        <f>SUM(C43:Q43)</f>
        <v>2500</v>
      </c>
    </row>
    <row r="44" spans="1:18" ht="12.75">
      <c r="A44" s="22" t="s">
        <v>111</v>
      </c>
      <c r="B44" s="21">
        <f>SUM(B11:B43)</f>
        <v>149.31</v>
      </c>
      <c r="C44" s="21">
        <f>SUM(C11:C43)</f>
        <v>10885.519999999999</v>
      </c>
      <c r="D44" s="13">
        <f>SUM(D11:D43)</f>
        <v>2237.2999999999997</v>
      </c>
      <c r="E44" s="13">
        <f>SUM(E11:E43)</f>
        <v>8859.04</v>
      </c>
      <c r="F44" s="13">
        <f>SUM(F11:F43)</f>
        <v>321.68</v>
      </c>
      <c r="G44" s="13">
        <f>SUM(G11:G43)</f>
        <v>18455.3</v>
      </c>
      <c r="H44" s="13">
        <f>SUM(H11:H43)</f>
        <v>4783.88</v>
      </c>
      <c r="I44" s="13">
        <f>SUM(I11:I43)</f>
        <v>2885.69</v>
      </c>
      <c r="J44" s="13">
        <f>SUM(J11:J43)</f>
        <v>1577.66</v>
      </c>
      <c r="K44" s="13">
        <f>SUM(K11:K43)</f>
        <v>6965.43</v>
      </c>
      <c r="L44" s="13">
        <f>SUM(L11:L43)</f>
        <v>1775.93</v>
      </c>
      <c r="M44" s="13">
        <f>SUM(M11:M43)</f>
        <v>15808.730000000001</v>
      </c>
      <c r="N44" s="13">
        <f>SUM(N11:N43)</f>
        <v>19218.170000000002</v>
      </c>
      <c r="O44" s="13">
        <f>SUM(O11:O43)</f>
        <v>5564.55</v>
      </c>
      <c r="P44" s="13">
        <f>SUM(P10:P43)</f>
        <v>6341.910000000001</v>
      </c>
      <c r="Q44" s="13">
        <f>SUM(Q11:Q43)</f>
        <v>8106.86</v>
      </c>
      <c r="R44" s="17">
        <f>SUM(B44:Q44)</f>
        <v>113936.96</v>
      </c>
    </row>
    <row r="45" spans="1:18" ht="12.75">
      <c r="A45" s="22" t="s">
        <v>74</v>
      </c>
      <c r="B45" s="21"/>
      <c r="C45" s="21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7">
        <f>R9-R44</f>
        <v>-8721.790000000008</v>
      </c>
    </row>
  </sheetData>
  <sheetProtection selectLockedCells="1" selectUnlockedCells="1"/>
  <mergeCells count="3">
    <mergeCell ref="C1:R1"/>
    <mergeCell ref="A2:A3"/>
    <mergeCell ref="R2:R3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2012-01-21T09:04:22Z</cp:lastPrinted>
  <dcterms:created xsi:type="dcterms:W3CDTF">1996-10-08T23:32:33Z</dcterms:created>
  <dcterms:modified xsi:type="dcterms:W3CDTF">2012-01-23T07:01:07Z</dcterms:modified>
  <cp:category/>
  <cp:version/>
  <cp:contentType/>
  <cp:contentStatus/>
  <cp:revision>9</cp:revision>
</cp:coreProperties>
</file>