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1"/>
  </bookViews>
  <sheets>
    <sheet name="2015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<sst xmlns="http://schemas.openxmlformats.org/spreadsheetml/2006/main" count="189" uniqueCount="99">
  <si>
    <t>№ п/п</t>
  </si>
  <si>
    <t>Наименование муниципальной программы сельского поселения Красноармейского района</t>
  </si>
  <si>
    <t>Итого по муниципальным программам сельского поселения Красноармейского района</t>
  </si>
  <si>
    <t>Всего бюджет сельского поселения Красноармейского района</t>
  </si>
  <si>
    <t>всего в т.ч.</t>
  </si>
  <si>
    <t>федеральный бюджет</t>
  </si>
  <si>
    <t>краевой бюджет</t>
  </si>
  <si>
    <t>районный бюджет</t>
  </si>
  <si>
    <t>бюджет сельского поселения</t>
  </si>
  <si>
    <t xml:space="preserve">Лимиты бюджетных обязательств </t>
  </si>
  <si>
    <t>Кассовое исполнение</t>
  </si>
  <si>
    <t xml:space="preserve">Итого по непрограммным мероприятиям сельского поселения Красноармейского района </t>
  </si>
  <si>
    <t>Исполнитель (Ф.И.О.) телефон</t>
  </si>
  <si>
    <t>Наименование государственно программы Краснодарского края</t>
  </si>
  <si>
    <t>* заполняется в случае участия муниципальной программы сельского поселения Красноармейского района в государственных программах Краснодарского края, для привлечения средств краевого бюджета на софинансирование реализации мероприятий муниципальной программы сельского поселения Красноармейского района</t>
  </si>
  <si>
    <t>Муниципальная программа Полтавского сельского поселения Красноармейского района «Социальная поддержка граждан»</t>
  </si>
  <si>
    <t>Социальная поддержка отдельных категорий граждан</t>
  </si>
  <si>
    <t>Поддержка социально-ориентированных некоммерческих организаций</t>
  </si>
  <si>
    <t>1.1</t>
  </si>
  <si>
    <t>1.2</t>
  </si>
  <si>
    <t>Муниципальная программа Полтавского сельского поселения Красноармейского района «Комплексное и устойчивое развитие в сфере строительства, архитектуры и дорожного хозяйства»</t>
  </si>
  <si>
    <t>Разработка градостроительной документации</t>
  </si>
  <si>
    <t>Обеспечение жильем молодых семей</t>
  </si>
  <si>
    <t>Капитальный ремонт и ремонт автомобильных дорог местного значения</t>
  </si>
  <si>
    <t>2</t>
  </si>
  <si>
    <t>2.1</t>
  </si>
  <si>
    <t>2.2</t>
  </si>
  <si>
    <t>2.3</t>
  </si>
  <si>
    <t>Муниципальная программа Полтавского сельского поселения Красноармейского района «Обеспечение безопасности населения»</t>
  </si>
  <si>
    <t>Противодействие коррупции в Полтавском сельском поселении Красноармейского района</t>
  </si>
  <si>
    <t>Мероприятия по предупреждению и ликвидации чрезвычайных ситуаций, стихийных бедствий и их последствий</t>
  </si>
  <si>
    <t>Пожарная безопасность</t>
  </si>
  <si>
    <t>Профилактика правонарушений, терроризма и экстремизма</t>
  </si>
  <si>
    <t>3</t>
  </si>
  <si>
    <t>3.1</t>
  </si>
  <si>
    <t>3.2</t>
  </si>
  <si>
    <t>3.3</t>
  </si>
  <si>
    <t>3.4</t>
  </si>
  <si>
    <t>Муниципальная программа Полтавского сельского поселения Красноармейского района «Развитие культуры»</t>
  </si>
  <si>
    <t>«Развитие муниципального казенного учреждения культуры «Полтавский культурный центр»</t>
  </si>
  <si>
    <t>«Развитие муниципального казенного учреждения культуры «Музей истории станицы Полтавской»</t>
  </si>
  <si>
    <t>«Развитие библиотек»</t>
  </si>
  <si>
    <t>«Кадровое обеспечение сферы культуры Полтавского сельского поселения Красноармейского района на 2015-2016 годы»</t>
  </si>
  <si>
    <t>«Проведение праздников, смотров-конкурсов, фестивалей в Полтавском сельском поселении»</t>
  </si>
  <si>
    <t>4</t>
  </si>
  <si>
    <t>4.1</t>
  </si>
  <si>
    <t>4.2</t>
  </si>
  <si>
    <t>4.3</t>
  </si>
  <si>
    <t>4.4</t>
  </si>
  <si>
    <t>4.5</t>
  </si>
  <si>
    <t>Муниципальная программа Полтавского сельского поселения Красноармейского района «Развитие физической культуры и спорта»</t>
  </si>
  <si>
    <t>5</t>
  </si>
  <si>
    <t>Муниципальная программа Полтавского сельского поселения Красноармейского района «Экономическое развитие и инновационная экономика»</t>
  </si>
  <si>
    <t>«Поддержка субъектов малого и среднего предпринимательства»</t>
  </si>
  <si>
    <t xml:space="preserve">Муниципальная программа Полтавского сельского поселения Красноармейского района «Молодежь Полтавской» </t>
  </si>
  <si>
    <t>Муниципальная программа Полтавского сельского поселения Красноармейского района «Развитие местного самоуправления и гражданского общества»</t>
  </si>
  <si>
    <t>«Поддержка органов территориального общественного самоуправления Полтавского сельского поселения»</t>
  </si>
  <si>
    <t>«Укрепление материально-технической базы»</t>
  </si>
  <si>
    <t>6</t>
  </si>
  <si>
    <t>7</t>
  </si>
  <si>
    <t>8</t>
  </si>
  <si>
    <t>8.1</t>
  </si>
  <si>
    <t>8.2</t>
  </si>
  <si>
    <t>Муниципальная программа Полтавского сельского поселения Красноармейского района «Социально-экономическое и территориальное развитие»</t>
  </si>
  <si>
    <t>Муниципальная программа Полтавского сельского поселения Красноармейского района «Информационное общество»</t>
  </si>
  <si>
    <t>Муниципальная программа Полтавского сельского поселения Красноармейского района «Развитие сельского хозяйства и регулирование рынков сельскохозяйственной продукции, сырья и продовольствия»</t>
  </si>
  <si>
    <t>«Устойчивое развитие сельских территорий»</t>
  </si>
  <si>
    <t>«Обеспечение эпизоотического, ветеринарно-санитарного благополучия»</t>
  </si>
  <si>
    <t>9</t>
  </si>
  <si>
    <t>10</t>
  </si>
  <si>
    <t>11</t>
  </si>
  <si>
    <t>11.1</t>
  </si>
  <si>
    <t>11.2</t>
  </si>
  <si>
    <t>Муниципальная программа Полтавского сельского поселения Красноармейского района «Развитие жилищно-коммунального хозяйства»</t>
  </si>
  <si>
    <t>«Развитие водоснабжения»</t>
  </si>
  <si>
    <t>Муниципальная программа Полтавского сельского поселения Красноармейского района «Содействие занятости населения»</t>
  </si>
  <si>
    <t>Муниципальная программа Полтавского сельского поселения Красноармейского района «Сохранение, использование и популяризация объектов культуры, кинематографии и культурного наследия»</t>
  </si>
  <si>
    <t>12</t>
  </si>
  <si>
    <t>12.1</t>
  </si>
  <si>
    <t>13</t>
  </si>
  <si>
    <t>14</t>
  </si>
  <si>
    <t xml:space="preserve"> софинанс.422,2</t>
  </si>
  <si>
    <t xml:space="preserve"> софинанс. 422,1</t>
  </si>
  <si>
    <t>ФЦП "Жилище"</t>
  </si>
  <si>
    <t xml:space="preserve"> 38459,1 в том числе софинанс. 1500</t>
  </si>
  <si>
    <t>37984,2 в том числе софинанс. 1600,3</t>
  </si>
  <si>
    <t xml:space="preserve">Государственная программа " Комплексное и устойчивое развитие Краснодарского края в сфере строительства, архитектуры и дорожного хозяйства" , подпрограмма "Капитальный ремонт и ремонт автомобильных дорог местного значения Краснодарского края </t>
  </si>
  <si>
    <t>ГП "Развитие культуры", подпрограмма " Кадровое обеспечение сферы культуры и искусства"</t>
  </si>
  <si>
    <t xml:space="preserve">Галушко Н.В. </t>
  </si>
  <si>
    <t>3-26-31</t>
  </si>
  <si>
    <t>* заполняется в случае участия муниципальной программы сельского поселения Красноармейского района в государственных программах Краснодарского края, для привлечения средств краевого бюджета на софинансирование реализации мероприятий муниципальной программ</t>
  </si>
  <si>
    <t>Информация по исполнению бюджета Полтавского сельского поселения Красноармейского района за 2015 год</t>
  </si>
  <si>
    <t>А.В. Леонов</t>
  </si>
  <si>
    <t>И.о.главы Полтавского сельского поселения Красноармейского района</t>
  </si>
  <si>
    <t>ГП КК "Развитие жилищно-коммунального хозяйства"</t>
  </si>
  <si>
    <t>Государственная программа Краснодарского края «Развитие сети автомобильных дорог Краснодарского края»</t>
  </si>
  <si>
    <t>12.2</t>
  </si>
  <si>
    <t>"Формирование современной городской среды Полтавского сельского поселения Красноармейского района на 2017 год"</t>
  </si>
  <si>
    <t xml:space="preserve">Сведения об исполнении расходных обязательств Полтавского сельского поселения Красноармейского района
за 2017 год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</si>
</sst>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_р_.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2" fillId="0" borderId="12" xfId="0" applyNumberFormat="1" applyFont="1" applyBorder="1" applyAlignment="1">
      <alignment wrapText="1"/>
    </xf>
    <xf numFmtId="0" fontId="2" fillId="0" borderId="11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0" fontId="10" fillId="0" borderId="10" xfId="0" applyFont="1" applyBorder="1" applyAlignment="1">
      <alignment vertical="top" wrapText="1"/>
    </xf>
    <xf numFmtId="0" fontId="8" fillId="0" borderId="11" xfId="0" applyFont="1" applyBorder="1" applyAlignment="1">
      <alignment wrapText="1"/>
    </xf>
    <xf numFmtId="49" fontId="8" fillId="0" borderId="12" xfId="0" applyNumberFormat="1" applyFont="1" applyBorder="1" applyAlignment="1">
      <alignment wrapText="1"/>
    </xf>
    <xf numFmtId="0" fontId="8" fillId="0" borderId="11" xfId="0" applyFont="1" applyBorder="1" applyAlignment="1">
      <alignment horizontal="left" wrapText="1"/>
    </xf>
    <xf numFmtId="165" fontId="7" fillId="0" borderId="10" xfId="0" applyNumberFormat="1" applyFont="1" applyBorder="1" applyAlignment="1">
      <alignment wrapText="1"/>
    </xf>
    <xf numFmtId="165" fontId="8" fillId="0" borderId="10" xfId="0" applyNumberFormat="1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="60" zoomScalePageLayoutView="0" workbookViewId="0" topLeftCell="A1">
      <selection activeCell="K45" sqref="K45"/>
    </sheetView>
  </sheetViews>
  <sheetFormatPr defaultColWidth="9.140625" defaultRowHeight="15"/>
  <cols>
    <col min="1" max="1" width="13.421875" style="0" customWidth="1"/>
    <col min="2" max="2" width="43.8515625" style="0" customWidth="1"/>
    <col min="3" max="3" width="32.00390625" style="0" customWidth="1"/>
    <col min="4" max="4" width="11.8515625" style="0" bestFit="1" customWidth="1"/>
    <col min="5" max="5" width="15.00390625" style="0" customWidth="1"/>
    <col min="6" max="6" width="9.8515625" style="0" customWidth="1"/>
    <col min="7" max="7" width="11.57421875" style="0" customWidth="1"/>
    <col min="8" max="8" width="12.00390625" style="0" customWidth="1"/>
    <col min="9" max="9" width="11.8515625" style="0" bestFit="1" customWidth="1"/>
    <col min="10" max="10" width="14.140625" style="0" customWidth="1"/>
    <col min="11" max="11" width="9.421875" style="0" bestFit="1" customWidth="1"/>
    <col min="12" max="12" width="11.00390625" style="0" customWidth="1"/>
    <col min="13" max="13" width="12.140625" style="0" customWidth="1"/>
  </cols>
  <sheetData>
    <row r="1" spans="1:13" ht="17.25">
      <c r="A1" s="27" t="s">
        <v>91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ht="15">
      <c r="A3" s="31" t="s">
        <v>0</v>
      </c>
      <c r="B3" s="31" t="s">
        <v>1</v>
      </c>
      <c r="C3" s="28" t="s">
        <v>13</v>
      </c>
      <c r="D3" s="31" t="s">
        <v>9</v>
      </c>
      <c r="E3" s="31"/>
      <c r="F3" s="31"/>
      <c r="G3" s="31"/>
      <c r="H3" s="31"/>
      <c r="I3" s="31" t="s">
        <v>10</v>
      </c>
      <c r="J3" s="31"/>
      <c r="K3" s="31"/>
      <c r="L3" s="31"/>
      <c r="M3" s="31"/>
    </row>
    <row r="4" spans="1:13" ht="46.5">
      <c r="A4" s="31"/>
      <c r="B4" s="31"/>
      <c r="C4" s="29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</row>
    <row r="5" spans="1:13" ht="15">
      <c r="A5" s="2">
        <v>1</v>
      </c>
      <c r="B5" s="2">
        <v>2</v>
      </c>
      <c r="C5" s="2"/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69">
      <c r="A6" s="11">
        <v>1</v>
      </c>
      <c r="B6" s="7" t="s">
        <v>15</v>
      </c>
      <c r="C6" s="1"/>
      <c r="D6" s="14">
        <v>685.3</v>
      </c>
      <c r="E6" s="14"/>
      <c r="F6" s="14"/>
      <c r="G6" s="14"/>
      <c r="H6" s="14">
        <v>685.3</v>
      </c>
      <c r="I6" s="14">
        <v>685.3</v>
      </c>
      <c r="J6" s="14"/>
      <c r="K6" s="14"/>
      <c r="L6" s="14"/>
      <c r="M6" s="14">
        <v>685.3</v>
      </c>
    </row>
    <row r="7" spans="1:13" ht="36">
      <c r="A7" s="12" t="s">
        <v>18</v>
      </c>
      <c r="B7" s="8" t="s">
        <v>16</v>
      </c>
      <c r="C7" s="10"/>
      <c r="D7" s="1">
        <v>219.6</v>
      </c>
      <c r="E7" s="1"/>
      <c r="F7" s="1"/>
      <c r="G7" s="1"/>
      <c r="H7" s="1">
        <v>219.6</v>
      </c>
      <c r="I7" s="1">
        <v>219.6</v>
      </c>
      <c r="J7" s="1"/>
      <c r="K7" s="1"/>
      <c r="L7" s="1"/>
      <c r="M7" s="1">
        <v>219.6</v>
      </c>
    </row>
    <row r="8" spans="1:13" ht="54">
      <c r="A8" s="12" t="s">
        <v>19</v>
      </c>
      <c r="B8" s="8" t="s">
        <v>17</v>
      </c>
      <c r="C8" s="10"/>
      <c r="D8" s="1">
        <v>465.7</v>
      </c>
      <c r="E8" s="1"/>
      <c r="F8" s="1"/>
      <c r="G8" s="1"/>
      <c r="H8" s="1">
        <v>465.7</v>
      </c>
      <c r="I8" s="1">
        <v>465.7</v>
      </c>
      <c r="J8" s="1"/>
      <c r="K8" s="1"/>
      <c r="L8" s="1"/>
      <c r="M8" s="1">
        <v>465.7</v>
      </c>
    </row>
    <row r="9" spans="1:13" ht="121.5">
      <c r="A9" s="12" t="s">
        <v>24</v>
      </c>
      <c r="B9" s="7" t="s">
        <v>20</v>
      </c>
      <c r="C9" s="10"/>
      <c r="D9" s="14">
        <v>45717.9</v>
      </c>
      <c r="E9" s="14">
        <f>E11</f>
        <v>298.6</v>
      </c>
      <c r="F9" s="14">
        <f>F11+F12</f>
        <v>6422.2</v>
      </c>
      <c r="G9" s="14"/>
      <c r="H9" s="14">
        <f>D9-E9-F9</f>
        <v>38997.100000000006</v>
      </c>
      <c r="I9" s="14">
        <v>45069</v>
      </c>
      <c r="J9" s="14">
        <f>J11</f>
        <v>298.6</v>
      </c>
      <c r="K9" s="14">
        <f>K11+K12</f>
        <v>6248.3</v>
      </c>
      <c r="L9" s="14"/>
      <c r="M9" s="14">
        <f>I9-J9-K9</f>
        <v>38522.1</v>
      </c>
    </row>
    <row r="10" spans="1:13" ht="36">
      <c r="A10" s="12" t="s">
        <v>25</v>
      </c>
      <c r="B10" s="8" t="s">
        <v>21</v>
      </c>
      <c r="C10" s="10"/>
      <c r="D10" s="1">
        <v>115.8</v>
      </c>
      <c r="E10" s="1"/>
      <c r="F10" s="1"/>
      <c r="G10" s="1"/>
      <c r="H10" s="1">
        <v>115.8</v>
      </c>
      <c r="I10" s="1">
        <v>115.8</v>
      </c>
      <c r="J10" s="1"/>
      <c r="K10" s="1"/>
      <c r="L10" s="1"/>
      <c r="M10" s="1">
        <v>115.8</v>
      </c>
    </row>
    <row r="11" spans="1:13" ht="46.5">
      <c r="A11" s="12" t="s">
        <v>26</v>
      </c>
      <c r="B11" s="8" t="s">
        <v>22</v>
      </c>
      <c r="C11" s="10" t="s">
        <v>83</v>
      </c>
      <c r="D11" s="1">
        <v>1143</v>
      </c>
      <c r="E11" s="1">
        <v>298.6</v>
      </c>
      <c r="F11" s="1">
        <v>422.2</v>
      </c>
      <c r="G11" s="1"/>
      <c r="H11" s="1" t="s">
        <v>81</v>
      </c>
      <c r="I11" s="1">
        <v>1142.9</v>
      </c>
      <c r="J11" s="1">
        <v>298.6</v>
      </c>
      <c r="K11" s="1">
        <v>422.2</v>
      </c>
      <c r="L11" s="1"/>
      <c r="M11" s="1" t="s">
        <v>82</v>
      </c>
    </row>
    <row r="12" spans="1:13" ht="163.5" customHeight="1">
      <c r="A12" s="12" t="s">
        <v>27</v>
      </c>
      <c r="B12" s="8" t="s">
        <v>23</v>
      </c>
      <c r="C12" s="10" t="s">
        <v>86</v>
      </c>
      <c r="D12" s="1">
        <v>44459.1</v>
      </c>
      <c r="E12" s="1"/>
      <c r="F12" s="1">
        <v>6000</v>
      </c>
      <c r="G12" s="1"/>
      <c r="H12" s="1" t="s">
        <v>84</v>
      </c>
      <c r="I12" s="1">
        <v>43810.3</v>
      </c>
      <c r="J12" s="1"/>
      <c r="K12" s="1">
        <v>5826.1</v>
      </c>
      <c r="L12" s="1"/>
      <c r="M12" s="1" t="s">
        <v>85</v>
      </c>
    </row>
    <row r="13" spans="1:13" ht="87">
      <c r="A13" s="12" t="s">
        <v>33</v>
      </c>
      <c r="B13" s="7" t="s">
        <v>28</v>
      </c>
      <c r="C13" s="10"/>
      <c r="D13" s="14">
        <v>2144.2</v>
      </c>
      <c r="E13" s="14"/>
      <c r="F13" s="14"/>
      <c r="G13" s="14"/>
      <c r="H13" s="14">
        <v>2144.2</v>
      </c>
      <c r="I13" s="14">
        <v>2144.2</v>
      </c>
      <c r="J13" s="14"/>
      <c r="K13" s="14"/>
      <c r="L13" s="14"/>
      <c r="M13" s="14">
        <v>2144.2</v>
      </c>
    </row>
    <row r="14" spans="1:13" ht="54">
      <c r="A14" s="12" t="s">
        <v>34</v>
      </c>
      <c r="B14" s="8" t="s">
        <v>29</v>
      </c>
      <c r="C14" s="10"/>
      <c r="D14" s="1">
        <v>6</v>
      </c>
      <c r="E14" s="1"/>
      <c r="F14" s="1"/>
      <c r="G14" s="1"/>
      <c r="H14" s="1">
        <v>6</v>
      </c>
      <c r="I14" s="1">
        <v>6</v>
      </c>
      <c r="J14" s="1"/>
      <c r="K14" s="1"/>
      <c r="L14" s="1"/>
      <c r="M14" s="1">
        <v>6</v>
      </c>
    </row>
    <row r="15" spans="1:13" ht="54">
      <c r="A15" s="12" t="s">
        <v>35</v>
      </c>
      <c r="B15" s="8" t="s">
        <v>30</v>
      </c>
      <c r="C15" s="10"/>
      <c r="D15" s="1">
        <v>2118.6</v>
      </c>
      <c r="E15" s="1"/>
      <c r="F15" s="1"/>
      <c r="G15" s="1"/>
      <c r="H15" s="1">
        <v>2118.6</v>
      </c>
      <c r="I15" s="1">
        <v>2118.6</v>
      </c>
      <c r="J15" s="1"/>
      <c r="K15" s="1"/>
      <c r="L15" s="1"/>
      <c r="M15" s="1">
        <v>2118.6</v>
      </c>
    </row>
    <row r="16" spans="1:13" ht="18">
      <c r="A16" s="12" t="s">
        <v>36</v>
      </c>
      <c r="B16" s="8" t="s">
        <v>31</v>
      </c>
      <c r="C16" s="10"/>
      <c r="D16" s="1">
        <v>12</v>
      </c>
      <c r="E16" s="1"/>
      <c r="F16" s="1"/>
      <c r="G16" s="1"/>
      <c r="H16" s="1">
        <v>12</v>
      </c>
      <c r="I16" s="1">
        <v>12</v>
      </c>
      <c r="J16" s="1"/>
      <c r="K16" s="1"/>
      <c r="L16" s="1"/>
      <c r="M16" s="1">
        <v>12</v>
      </c>
    </row>
    <row r="17" spans="1:13" ht="36">
      <c r="A17" s="12" t="s">
        <v>37</v>
      </c>
      <c r="B17" s="8" t="s">
        <v>32</v>
      </c>
      <c r="C17" s="10"/>
      <c r="D17" s="1">
        <v>7.6</v>
      </c>
      <c r="E17" s="1"/>
      <c r="F17" s="1"/>
      <c r="G17" s="1"/>
      <c r="H17" s="1">
        <v>7.6</v>
      </c>
      <c r="I17" s="1">
        <v>7.6</v>
      </c>
      <c r="J17" s="1"/>
      <c r="K17" s="1"/>
      <c r="L17" s="1"/>
      <c r="M17" s="1">
        <v>7.6</v>
      </c>
    </row>
    <row r="18" spans="1:13" ht="69">
      <c r="A18" s="12" t="s">
        <v>44</v>
      </c>
      <c r="B18" s="7" t="s">
        <v>38</v>
      </c>
      <c r="C18" s="10"/>
      <c r="D18" s="14">
        <v>23867.7</v>
      </c>
      <c r="E18" s="14"/>
      <c r="F18" s="14">
        <v>5058.8</v>
      </c>
      <c r="G18" s="14"/>
      <c r="H18" s="14">
        <v>18808.9</v>
      </c>
      <c r="I18" s="14">
        <v>23762.6</v>
      </c>
      <c r="J18" s="14"/>
      <c r="K18" s="14">
        <v>5058.6</v>
      </c>
      <c r="L18" s="14"/>
      <c r="M18" s="14">
        <f>I18-K18</f>
        <v>18704</v>
      </c>
    </row>
    <row r="19" spans="1:13" ht="54">
      <c r="A19" s="12" t="s">
        <v>45</v>
      </c>
      <c r="B19" s="8" t="s">
        <v>39</v>
      </c>
      <c r="C19" s="10"/>
      <c r="D19" s="1">
        <v>8983.8</v>
      </c>
      <c r="E19" s="1"/>
      <c r="F19" s="1"/>
      <c r="G19" s="1"/>
      <c r="H19" s="1">
        <v>8983.8</v>
      </c>
      <c r="I19" s="1">
        <v>8939.2</v>
      </c>
      <c r="J19" s="1"/>
      <c r="K19" s="1"/>
      <c r="L19" s="1"/>
      <c r="M19" s="1">
        <v>8939.2</v>
      </c>
    </row>
    <row r="20" spans="1:13" ht="54">
      <c r="A20" s="12" t="s">
        <v>46</v>
      </c>
      <c r="B20" s="8" t="s">
        <v>40</v>
      </c>
      <c r="C20" s="10"/>
      <c r="D20" s="1">
        <v>1735.4</v>
      </c>
      <c r="E20" s="1"/>
      <c r="F20" s="1"/>
      <c r="G20" s="1"/>
      <c r="H20" s="1">
        <v>1735.4</v>
      </c>
      <c r="I20" s="1">
        <v>1735.3</v>
      </c>
      <c r="J20" s="1"/>
      <c r="K20" s="1"/>
      <c r="L20" s="1"/>
      <c r="M20" s="1">
        <v>1735.3</v>
      </c>
    </row>
    <row r="21" spans="1:13" ht="18">
      <c r="A21" s="12" t="s">
        <v>47</v>
      </c>
      <c r="B21" s="8" t="s">
        <v>41</v>
      </c>
      <c r="C21" s="10"/>
      <c r="D21" s="1">
        <v>4652.7</v>
      </c>
      <c r="E21" s="1"/>
      <c r="F21" s="1"/>
      <c r="G21" s="1"/>
      <c r="H21" s="1">
        <v>4652.7</v>
      </c>
      <c r="I21" s="1">
        <v>4598.3</v>
      </c>
      <c r="J21" s="1"/>
      <c r="K21" s="1"/>
      <c r="L21" s="1"/>
      <c r="M21" s="1">
        <v>4598.3</v>
      </c>
    </row>
    <row r="22" spans="1:13" ht="72">
      <c r="A22" s="12" t="s">
        <v>48</v>
      </c>
      <c r="B22" s="8" t="s">
        <v>42</v>
      </c>
      <c r="C22" s="10" t="s">
        <v>87</v>
      </c>
      <c r="D22" s="1">
        <v>5534.8</v>
      </c>
      <c r="E22" s="1"/>
      <c r="F22" s="1">
        <v>5058.8</v>
      </c>
      <c r="G22" s="1"/>
      <c r="H22" s="1">
        <f>D22-F22</f>
        <v>476</v>
      </c>
      <c r="I22" s="1">
        <v>5534.6</v>
      </c>
      <c r="J22" s="1"/>
      <c r="K22" s="1">
        <v>5058.6</v>
      </c>
      <c r="L22" s="1"/>
      <c r="M22" s="1">
        <f>I22-K22</f>
        <v>476</v>
      </c>
    </row>
    <row r="23" spans="1:13" ht="54">
      <c r="A23" s="12" t="s">
        <v>49</v>
      </c>
      <c r="B23" s="8" t="s">
        <v>43</v>
      </c>
      <c r="C23" s="10"/>
      <c r="D23" s="1">
        <v>2961</v>
      </c>
      <c r="E23" s="1"/>
      <c r="F23" s="1"/>
      <c r="G23" s="1"/>
      <c r="H23" s="1">
        <v>2961</v>
      </c>
      <c r="I23" s="1">
        <v>2955.2</v>
      </c>
      <c r="J23" s="1"/>
      <c r="K23" s="1"/>
      <c r="L23" s="1"/>
      <c r="M23" s="1">
        <v>2955.2</v>
      </c>
    </row>
    <row r="24" spans="1:13" ht="87">
      <c r="A24" s="12" t="s">
        <v>51</v>
      </c>
      <c r="B24" s="7" t="s">
        <v>50</v>
      </c>
      <c r="C24" s="10"/>
      <c r="D24" s="14">
        <v>348.2</v>
      </c>
      <c r="E24" s="14"/>
      <c r="F24" s="14"/>
      <c r="G24" s="14"/>
      <c r="H24" s="14">
        <v>348.2</v>
      </c>
      <c r="I24" s="14">
        <v>348.2</v>
      </c>
      <c r="J24" s="14"/>
      <c r="K24" s="14"/>
      <c r="L24" s="14"/>
      <c r="M24" s="14">
        <v>348.2</v>
      </c>
    </row>
    <row r="25" spans="1:13" ht="102.75" customHeight="1">
      <c r="A25" s="12" t="s">
        <v>58</v>
      </c>
      <c r="B25" s="7" t="s">
        <v>52</v>
      </c>
      <c r="C25" s="10"/>
      <c r="D25" s="14">
        <v>53.5</v>
      </c>
      <c r="E25" s="14"/>
      <c r="F25" s="14"/>
      <c r="G25" s="14"/>
      <c r="H25" s="14">
        <v>53.5</v>
      </c>
      <c r="I25" s="14">
        <v>53.5</v>
      </c>
      <c r="J25" s="14"/>
      <c r="K25" s="14"/>
      <c r="L25" s="14"/>
      <c r="M25" s="14">
        <v>53.5</v>
      </c>
    </row>
    <row r="26" spans="1:13" ht="36">
      <c r="A26" s="12"/>
      <c r="B26" s="8" t="s">
        <v>53</v>
      </c>
      <c r="C26" s="10"/>
      <c r="D26" s="1">
        <v>53.5</v>
      </c>
      <c r="E26" s="1"/>
      <c r="F26" s="1"/>
      <c r="G26" s="1"/>
      <c r="H26" s="1">
        <v>53.5</v>
      </c>
      <c r="I26" s="1">
        <v>53.5</v>
      </c>
      <c r="J26" s="1"/>
      <c r="K26" s="1"/>
      <c r="L26" s="1"/>
      <c r="M26" s="1">
        <v>53.5</v>
      </c>
    </row>
    <row r="27" spans="1:13" ht="69">
      <c r="A27" s="12" t="s">
        <v>59</v>
      </c>
      <c r="B27" s="7" t="s">
        <v>54</v>
      </c>
      <c r="C27" s="10"/>
      <c r="D27" s="14">
        <v>281.8</v>
      </c>
      <c r="E27" s="14"/>
      <c r="F27" s="14"/>
      <c r="G27" s="14"/>
      <c r="H27" s="14">
        <v>281.8</v>
      </c>
      <c r="I27" s="14">
        <v>281.3</v>
      </c>
      <c r="J27" s="14"/>
      <c r="K27" s="14"/>
      <c r="L27" s="14"/>
      <c r="M27" s="14">
        <v>281.3</v>
      </c>
    </row>
    <row r="28" spans="1:13" ht="104.25">
      <c r="A28" s="12" t="s">
        <v>60</v>
      </c>
      <c r="B28" s="7" t="s">
        <v>55</v>
      </c>
      <c r="C28" s="10"/>
      <c r="D28" s="14">
        <v>3668.5</v>
      </c>
      <c r="E28" s="14"/>
      <c r="F28" s="14"/>
      <c r="G28" s="14"/>
      <c r="H28" s="14">
        <v>3668.5</v>
      </c>
      <c r="I28" s="14">
        <v>3634.8</v>
      </c>
      <c r="J28" s="14"/>
      <c r="K28" s="14"/>
      <c r="L28" s="14"/>
      <c r="M28" s="14">
        <v>3634.8</v>
      </c>
    </row>
    <row r="29" spans="1:13" ht="72">
      <c r="A29" s="12" t="s">
        <v>61</v>
      </c>
      <c r="B29" s="8" t="s">
        <v>56</v>
      </c>
      <c r="C29" s="10"/>
      <c r="D29" s="1">
        <v>187</v>
      </c>
      <c r="E29" s="1"/>
      <c r="F29" s="1"/>
      <c r="G29" s="1"/>
      <c r="H29" s="1">
        <v>187</v>
      </c>
      <c r="I29" s="1">
        <v>187</v>
      </c>
      <c r="J29" s="1"/>
      <c r="K29" s="1"/>
      <c r="L29" s="1"/>
      <c r="M29" s="1">
        <v>187</v>
      </c>
    </row>
    <row r="30" spans="1:13" ht="36">
      <c r="A30" s="12" t="s">
        <v>62</v>
      </c>
      <c r="B30" s="8" t="s">
        <v>57</v>
      </c>
      <c r="C30" s="10"/>
      <c r="D30" s="1">
        <v>3481.5</v>
      </c>
      <c r="E30" s="1"/>
      <c r="F30" s="1"/>
      <c r="G30" s="1"/>
      <c r="H30" s="1">
        <v>3481.5</v>
      </c>
      <c r="I30" s="1">
        <v>3447.9</v>
      </c>
      <c r="J30" s="1"/>
      <c r="K30" s="1"/>
      <c r="L30" s="1"/>
      <c r="M30" s="1">
        <v>3447.9</v>
      </c>
    </row>
    <row r="31" spans="1:13" ht="87">
      <c r="A31" s="12" t="s">
        <v>68</v>
      </c>
      <c r="B31" s="7" t="s">
        <v>63</v>
      </c>
      <c r="C31" s="10"/>
      <c r="D31" s="14">
        <v>30377</v>
      </c>
      <c r="E31" s="14"/>
      <c r="F31" s="14"/>
      <c r="G31" s="14"/>
      <c r="H31" s="14">
        <v>30377</v>
      </c>
      <c r="I31" s="14">
        <v>29979.1</v>
      </c>
      <c r="J31" s="14"/>
      <c r="K31" s="14"/>
      <c r="L31" s="14"/>
      <c r="M31" s="14">
        <v>29979.1</v>
      </c>
    </row>
    <row r="32" spans="1:13" ht="69">
      <c r="A32" s="12" t="s">
        <v>69</v>
      </c>
      <c r="B32" s="7" t="s">
        <v>64</v>
      </c>
      <c r="C32" s="10"/>
      <c r="D32" s="14">
        <v>1054.4</v>
      </c>
      <c r="E32" s="14"/>
      <c r="F32" s="14"/>
      <c r="G32" s="14"/>
      <c r="H32" s="14">
        <v>1054.4</v>
      </c>
      <c r="I32" s="14">
        <v>1038.1</v>
      </c>
      <c r="J32" s="14"/>
      <c r="K32" s="14"/>
      <c r="L32" s="14"/>
      <c r="M32" s="14">
        <v>1038.1</v>
      </c>
    </row>
    <row r="33" spans="1:13" ht="121.5">
      <c r="A33" s="12" t="s">
        <v>70</v>
      </c>
      <c r="B33" s="7" t="s">
        <v>65</v>
      </c>
      <c r="C33" s="10"/>
      <c r="D33" s="14">
        <v>139.3</v>
      </c>
      <c r="E33" s="14"/>
      <c r="F33" s="14"/>
      <c r="G33" s="14"/>
      <c r="H33" s="14">
        <v>139.3</v>
      </c>
      <c r="I33" s="14">
        <v>139.3</v>
      </c>
      <c r="J33" s="14"/>
      <c r="K33" s="14"/>
      <c r="L33" s="14"/>
      <c r="M33" s="14">
        <v>139.3</v>
      </c>
    </row>
    <row r="34" spans="1:13" ht="36">
      <c r="A34" s="12" t="s">
        <v>71</v>
      </c>
      <c r="B34" s="8" t="s">
        <v>66</v>
      </c>
      <c r="C34" s="10"/>
      <c r="D34" s="1">
        <v>80.1</v>
      </c>
      <c r="E34" s="1"/>
      <c r="F34" s="1"/>
      <c r="G34" s="1"/>
      <c r="H34" s="1">
        <v>80.1</v>
      </c>
      <c r="I34" s="1">
        <v>80.1</v>
      </c>
      <c r="J34" s="1"/>
      <c r="K34" s="1"/>
      <c r="L34" s="1"/>
      <c r="M34" s="1">
        <v>80.1</v>
      </c>
    </row>
    <row r="35" spans="1:13" ht="54">
      <c r="A35" s="12" t="s">
        <v>72</v>
      </c>
      <c r="B35" s="8" t="s">
        <v>67</v>
      </c>
      <c r="C35" s="10"/>
      <c r="D35" s="1">
        <v>59.2</v>
      </c>
      <c r="E35" s="1"/>
      <c r="F35" s="1"/>
      <c r="G35" s="1"/>
      <c r="H35" s="1">
        <v>59.2</v>
      </c>
      <c r="I35" s="1">
        <v>59.2</v>
      </c>
      <c r="J35" s="1"/>
      <c r="K35" s="1"/>
      <c r="L35" s="1"/>
      <c r="M35" s="1">
        <v>59.2</v>
      </c>
    </row>
    <row r="36" spans="1:13" ht="87">
      <c r="A36" s="12" t="s">
        <v>77</v>
      </c>
      <c r="B36" s="7" t="s">
        <v>73</v>
      </c>
      <c r="C36" s="10" t="s">
        <v>94</v>
      </c>
      <c r="D36" s="14">
        <v>1239.4</v>
      </c>
      <c r="E36" s="14"/>
      <c r="F36" s="14">
        <v>1120.5</v>
      </c>
      <c r="G36" s="14"/>
      <c r="H36" s="14">
        <v>118.9</v>
      </c>
      <c r="I36" s="14">
        <v>1239.4</v>
      </c>
      <c r="J36" s="14"/>
      <c r="K36" s="14">
        <v>1120.5</v>
      </c>
      <c r="L36" s="14"/>
      <c r="M36" s="14">
        <v>118.9</v>
      </c>
    </row>
    <row r="37" spans="1:13" ht="18">
      <c r="A37" s="12" t="s">
        <v>78</v>
      </c>
      <c r="B37" s="8" t="s">
        <v>74</v>
      </c>
      <c r="C37" s="10"/>
      <c r="D37" s="1">
        <v>1239.4</v>
      </c>
      <c r="E37" s="1"/>
      <c r="F37" s="1">
        <v>1120.5</v>
      </c>
      <c r="G37" s="1"/>
      <c r="H37" s="1">
        <v>118.9</v>
      </c>
      <c r="I37" s="1">
        <v>1239.4</v>
      </c>
      <c r="J37" s="1"/>
      <c r="K37" s="1">
        <v>1120.5</v>
      </c>
      <c r="L37" s="1"/>
      <c r="M37" s="1">
        <v>118.9</v>
      </c>
    </row>
    <row r="38" spans="1:13" ht="69">
      <c r="A38" s="12" t="s">
        <v>79</v>
      </c>
      <c r="B38" s="7" t="s">
        <v>75</v>
      </c>
      <c r="C38" s="10"/>
      <c r="D38" s="14">
        <v>108.9</v>
      </c>
      <c r="E38" s="14"/>
      <c r="F38" s="14"/>
      <c r="G38" s="14"/>
      <c r="H38" s="14">
        <v>108.9</v>
      </c>
      <c r="I38" s="14">
        <v>108.9</v>
      </c>
      <c r="J38" s="14"/>
      <c r="K38" s="14"/>
      <c r="L38" s="14"/>
      <c r="M38" s="14">
        <v>108.9</v>
      </c>
    </row>
    <row r="39" spans="1:13" ht="121.5">
      <c r="A39" s="12" t="s">
        <v>80</v>
      </c>
      <c r="B39" s="7" t="s">
        <v>76</v>
      </c>
      <c r="C39" s="10"/>
      <c r="D39" s="14">
        <v>1375.4</v>
      </c>
      <c r="E39" s="14"/>
      <c r="F39" s="14"/>
      <c r="G39" s="14"/>
      <c r="H39" s="14">
        <v>1375.4</v>
      </c>
      <c r="I39" s="14">
        <v>1366.7</v>
      </c>
      <c r="J39" s="14"/>
      <c r="K39" s="14"/>
      <c r="L39" s="14"/>
      <c r="M39" s="14">
        <v>1366.7</v>
      </c>
    </row>
    <row r="40" spans="1:13" ht="18">
      <c r="A40" s="9"/>
      <c r="B40" s="8"/>
      <c r="C40" s="10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">
      <c r="A41" s="25" t="s">
        <v>2</v>
      </c>
      <c r="B41" s="26"/>
      <c r="C41" s="6"/>
      <c r="D41" s="13">
        <v>111061.5</v>
      </c>
      <c r="E41" s="13">
        <v>298.6</v>
      </c>
      <c r="F41" s="13">
        <v>12601.5</v>
      </c>
      <c r="G41" s="13"/>
      <c r="H41" s="13">
        <f>D41-E41-F41</f>
        <v>98161.4</v>
      </c>
      <c r="I41" s="13">
        <v>109850.1</v>
      </c>
      <c r="J41" s="13">
        <v>298.6</v>
      </c>
      <c r="K41" s="13">
        <v>12427.4</v>
      </c>
      <c r="L41" s="13"/>
      <c r="M41" s="13">
        <f>I41-J41-K41</f>
        <v>97124.1</v>
      </c>
    </row>
    <row r="42" spans="1:13" ht="15">
      <c r="A42" s="25" t="s">
        <v>11</v>
      </c>
      <c r="B42" s="26"/>
      <c r="C42" s="6"/>
      <c r="D42" s="13">
        <f>D43-D41</f>
        <v>13278.600000000006</v>
      </c>
      <c r="E42" s="13"/>
      <c r="F42" s="13"/>
      <c r="G42" s="13"/>
      <c r="H42" s="13">
        <f>H43-H41</f>
        <v>14399.100000000006</v>
      </c>
      <c r="I42" s="13">
        <f>I43-I41</f>
        <v>13273</v>
      </c>
      <c r="J42" s="13"/>
      <c r="K42" s="13"/>
      <c r="L42" s="13"/>
      <c r="M42" s="13">
        <f>M43-M41</f>
        <v>14393.5</v>
      </c>
    </row>
    <row r="43" spans="1:13" ht="15">
      <c r="A43" s="25" t="s">
        <v>3</v>
      </c>
      <c r="B43" s="26"/>
      <c r="C43" s="6"/>
      <c r="D43" s="13">
        <v>124340.1</v>
      </c>
      <c r="E43" s="13">
        <v>298.6</v>
      </c>
      <c r="F43" s="13">
        <v>11481</v>
      </c>
      <c r="G43" s="13"/>
      <c r="H43" s="13">
        <f>D43-E43-F43</f>
        <v>112560.5</v>
      </c>
      <c r="I43" s="13">
        <v>123123.1</v>
      </c>
      <c r="J43" s="13">
        <v>298.6</v>
      </c>
      <c r="K43" s="13">
        <v>11306.9</v>
      </c>
      <c r="L43" s="13"/>
      <c r="M43" s="13">
        <f>I43-J43-K43</f>
        <v>111517.6</v>
      </c>
    </row>
    <row r="44" spans="1:13" ht="36" customHeight="1">
      <c r="A44" s="30" t="s">
        <v>90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1:13" ht="15">
      <c r="A45" s="4"/>
      <c r="B45" s="4"/>
      <c r="C45" s="4"/>
      <c r="D45" s="5"/>
      <c r="E45" s="5"/>
      <c r="F45" s="5"/>
      <c r="G45" s="5"/>
      <c r="H45" s="5"/>
      <c r="I45" s="5"/>
      <c r="J45" s="5"/>
      <c r="K45" s="5"/>
      <c r="L45" s="5"/>
      <c r="M45" s="5"/>
    </row>
    <row r="47" spans="1:9" ht="18">
      <c r="A47" s="3" t="s">
        <v>93</v>
      </c>
      <c r="I47" t="s">
        <v>92</v>
      </c>
    </row>
    <row r="50" spans="1:4" ht="18">
      <c r="A50" s="3" t="s">
        <v>12</v>
      </c>
      <c r="C50" t="s">
        <v>88</v>
      </c>
      <c r="D50" t="s">
        <v>89</v>
      </c>
    </row>
  </sheetData>
  <sheetProtection/>
  <mergeCells count="10">
    <mergeCell ref="A43:B43"/>
    <mergeCell ref="A1:M1"/>
    <mergeCell ref="C3:C4"/>
    <mergeCell ref="A44:M44"/>
    <mergeCell ref="A3:A4"/>
    <mergeCell ref="B3:B4"/>
    <mergeCell ref="D3:H3"/>
    <mergeCell ref="I3:M3"/>
    <mergeCell ref="A41:B41"/>
    <mergeCell ref="A42:B4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D40" sqref="D40"/>
    </sheetView>
  </sheetViews>
  <sheetFormatPr defaultColWidth="9.140625" defaultRowHeight="15"/>
  <cols>
    <col min="1" max="1" width="13.421875" style="0" customWidth="1"/>
    <col min="2" max="2" width="43.8515625" style="0" customWidth="1"/>
    <col min="3" max="3" width="32.00390625" style="0" customWidth="1"/>
    <col min="4" max="4" width="19.00390625" style="0" customWidth="1"/>
    <col min="5" max="5" width="15.00390625" style="0" customWidth="1"/>
    <col min="6" max="6" width="17.140625" style="0" customWidth="1"/>
    <col min="7" max="7" width="11.57421875" style="0" customWidth="1"/>
    <col min="8" max="8" width="18.00390625" style="0" customWidth="1"/>
    <col min="9" max="9" width="18.28125" style="0" customWidth="1"/>
    <col min="10" max="10" width="15.28125" style="0" customWidth="1"/>
    <col min="11" max="11" width="16.57421875" style="0" customWidth="1"/>
    <col min="12" max="12" width="11.00390625" style="0" customWidth="1"/>
    <col min="13" max="13" width="17.57421875" style="0" customWidth="1"/>
  </cols>
  <sheetData>
    <row r="1" spans="1:13" ht="53.25" customHeight="1">
      <c r="A1" s="34" t="s">
        <v>98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3" spans="1:13" ht="15">
      <c r="A3" s="31" t="s">
        <v>0</v>
      </c>
      <c r="B3" s="31" t="s">
        <v>1</v>
      </c>
      <c r="C3" s="28" t="s">
        <v>13</v>
      </c>
      <c r="D3" s="31" t="s">
        <v>9</v>
      </c>
      <c r="E3" s="31"/>
      <c r="F3" s="31"/>
      <c r="G3" s="31"/>
      <c r="H3" s="31"/>
      <c r="I3" s="31" t="s">
        <v>10</v>
      </c>
      <c r="J3" s="31"/>
      <c r="K3" s="31"/>
      <c r="L3" s="31"/>
      <c r="M3" s="31"/>
    </row>
    <row r="4" spans="1:13" ht="46.5">
      <c r="A4" s="31"/>
      <c r="B4" s="31"/>
      <c r="C4" s="29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4</v>
      </c>
      <c r="J4" s="2" t="s">
        <v>5</v>
      </c>
      <c r="K4" s="2" t="s">
        <v>6</v>
      </c>
      <c r="L4" s="2" t="s">
        <v>7</v>
      </c>
      <c r="M4" s="2" t="s">
        <v>8</v>
      </c>
    </row>
    <row r="5" spans="1:13" ht="15">
      <c r="A5" s="2">
        <v>1</v>
      </c>
      <c r="B5" s="2">
        <v>2</v>
      </c>
      <c r="C5" s="2"/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</row>
    <row r="6" spans="1:13" ht="69">
      <c r="A6" s="15">
        <v>1</v>
      </c>
      <c r="B6" s="16" t="s">
        <v>15</v>
      </c>
      <c r="C6" s="17"/>
      <c r="D6" s="23">
        <f>D7+D8</f>
        <v>705260</v>
      </c>
      <c r="E6" s="23"/>
      <c r="F6" s="23"/>
      <c r="G6" s="23"/>
      <c r="H6" s="23">
        <f>H7+H8</f>
        <v>705260</v>
      </c>
      <c r="I6" s="23">
        <f>I7+I8</f>
        <v>705260</v>
      </c>
      <c r="J6" s="23"/>
      <c r="K6" s="23"/>
      <c r="L6" s="23"/>
      <c r="M6" s="23">
        <f>M7+M8</f>
        <v>705260</v>
      </c>
    </row>
    <row r="7" spans="1:13" ht="36">
      <c r="A7" s="18" t="s">
        <v>18</v>
      </c>
      <c r="B7" s="19" t="s">
        <v>16</v>
      </c>
      <c r="C7" s="20"/>
      <c r="D7" s="24">
        <f>E7+F7+G7+H7</f>
        <v>117260</v>
      </c>
      <c r="E7" s="24"/>
      <c r="F7" s="24"/>
      <c r="G7" s="24"/>
      <c r="H7" s="24">
        <v>117260</v>
      </c>
      <c r="I7" s="24">
        <f>J7+K7+L7+M7</f>
        <v>117260</v>
      </c>
      <c r="J7" s="24"/>
      <c r="K7" s="24"/>
      <c r="L7" s="24"/>
      <c r="M7" s="24">
        <v>117260</v>
      </c>
    </row>
    <row r="8" spans="1:13" ht="54">
      <c r="A8" s="18" t="s">
        <v>19</v>
      </c>
      <c r="B8" s="19" t="s">
        <v>17</v>
      </c>
      <c r="C8" s="20"/>
      <c r="D8" s="24">
        <f>E8+F8+G8+H8</f>
        <v>588000</v>
      </c>
      <c r="E8" s="24"/>
      <c r="F8" s="24"/>
      <c r="G8" s="24"/>
      <c r="H8" s="24">
        <v>588000</v>
      </c>
      <c r="I8" s="24">
        <f>J8+K8+L8+M8</f>
        <v>588000</v>
      </c>
      <c r="J8" s="24"/>
      <c r="K8" s="24"/>
      <c r="L8" s="24"/>
      <c r="M8" s="24">
        <v>588000</v>
      </c>
    </row>
    <row r="9" spans="1:13" ht="121.5">
      <c r="A9" s="18" t="s">
        <v>24</v>
      </c>
      <c r="B9" s="16" t="s">
        <v>20</v>
      </c>
      <c r="C9" s="20"/>
      <c r="D9" s="23">
        <f>D10+D11+D12</f>
        <v>19659830.11</v>
      </c>
      <c r="E9" s="23"/>
      <c r="F9" s="23">
        <f aca="true" t="shared" si="0" ref="F9:M9">F10+F11+F12</f>
        <v>1615800</v>
      </c>
      <c r="G9" s="23">
        <f t="shared" si="0"/>
        <v>0</v>
      </c>
      <c r="H9" s="23">
        <f t="shared" si="0"/>
        <v>18044030.11</v>
      </c>
      <c r="I9" s="23">
        <f t="shared" si="0"/>
        <v>18033808.66</v>
      </c>
      <c r="J9" s="23">
        <f t="shared" si="0"/>
        <v>0</v>
      </c>
      <c r="K9" s="23">
        <f t="shared" si="0"/>
        <v>1513881</v>
      </c>
      <c r="L9" s="23">
        <f t="shared" si="0"/>
        <v>0</v>
      </c>
      <c r="M9" s="23">
        <f t="shared" si="0"/>
        <v>16519927.66</v>
      </c>
    </row>
    <row r="10" spans="1:13" ht="36">
      <c r="A10" s="18" t="s">
        <v>25</v>
      </c>
      <c r="B10" s="19" t="s">
        <v>21</v>
      </c>
      <c r="C10" s="20"/>
      <c r="D10" s="24">
        <f>E10+F10+G10+H10</f>
        <v>661316.11</v>
      </c>
      <c r="E10" s="24"/>
      <c r="F10" s="24"/>
      <c r="G10" s="24"/>
      <c r="H10" s="24">
        <v>661316.11</v>
      </c>
      <c r="I10" s="24">
        <f>J10+K10+L10+M10</f>
        <v>661316.11</v>
      </c>
      <c r="J10" s="24"/>
      <c r="K10" s="24"/>
      <c r="L10" s="24"/>
      <c r="M10" s="24">
        <v>661316.11</v>
      </c>
    </row>
    <row r="11" spans="1:13" ht="18">
      <c r="A11" s="18" t="s">
        <v>26</v>
      </c>
      <c r="B11" s="19" t="s">
        <v>22</v>
      </c>
      <c r="C11" s="20"/>
      <c r="D11" s="24">
        <v>0</v>
      </c>
      <c r="E11" s="24"/>
      <c r="F11" s="24"/>
      <c r="G11" s="24"/>
      <c r="H11" s="24">
        <v>0</v>
      </c>
      <c r="I11" s="24">
        <v>0</v>
      </c>
      <c r="J11" s="24"/>
      <c r="K11" s="24"/>
      <c r="L11" s="24"/>
      <c r="M11" s="24">
        <v>0</v>
      </c>
    </row>
    <row r="12" spans="1:13" ht="163.5" customHeight="1">
      <c r="A12" s="18" t="s">
        <v>27</v>
      </c>
      <c r="B12" s="19" t="s">
        <v>23</v>
      </c>
      <c r="C12" s="20" t="s">
        <v>95</v>
      </c>
      <c r="D12" s="24">
        <f>F12+G12+H12</f>
        <v>18998514</v>
      </c>
      <c r="E12" s="24"/>
      <c r="F12" s="24">
        <v>1615800</v>
      </c>
      <c r="G12" s="24">
        <v>0</v>
      </c>
      <c r="H12" s="24">
        <v>17382714</v>
      </c>
      <c r="I12" s="24">
        <f>J12+K12+L12+M12</f>
        <v>17372492.55</v>
      </c>
      <c r="J12" s="24"/>
      <c r="K12" s="24">
        <v>1513881</v>
      </c>
      <c r="L12" s="24">
        <v>0</v>
      </c>
      <c r="M12" s="24">
        <v>15858611.55</v>
      </c>
    </row>
    <row r="13" spans="1:13" ht="87">
      <c r="A13" s="18" t="s">
        <v>33</v>
      </c>
      <c r="B13" s="16" t="s">
        <v>28</v>
      </c>
      <c r="C13" s="20"/>
      <c r="D13" s="23">
        <f>D14+D15+D16+D17</f>
        <v>3034155.6</v>
      </c>
      <c r="E13" s="23">
        <f aca="true" t="shared" si="1" ref="E13:M13">E14+E15+E16+E17</f>
        <v>0</v>
      </c>
      <c r="F13" s="23">
        <f t="shared" si="1"/>
        <v>0</v>
      </c>
      <c r="G13" s="23">
        <f t="shared" si="1"/>
        <v>0</v>
      </c>
      <c r="H13" s="23">
        <f t="shared" si="1"/>
        <v>3034155.6</v>
      </c>
      <c r="I13" s="23">
        <f t="shared" si="1"/>
        <v>2325342.41</v>
      </c>
      <c r="J13" s="23">
        <f t="shared" si="1"/>
        <v>0</v>
      </c>
      <c r="K13" s="23">
        <f t="shared" si="1"/>
        <v>0</v>
      </c>
      <c r="L13" s="23">
        <f t="shared" si="1"/>
        <v>0</v>
      </c>
      <c r="M13" s="23">
        <f t="shared" si="1"/>
        <v>2325342.41</v>
      </c>
    </row>
    <row r="14" spans="1:13" ht="54">
      <c r="A14" s="18" t="s">
        <v>34</v>
      </c>
      <c r="B14" s="19" t="s">
        <v>29</v>
      </c>
      <c r="C14" s="20"/>
      <c r="D14" s="24">
        <f>E14+F14+G14+H14</f>
        <v>15155.6</v>
      </c>
      <c r="E14" s="24"/>
      <c r="F14" s="24"/>
      <c r="G14" s="24"/>
      <c r="H14" s="24">
        <v>15155.6</v>
      </c>
      <c r="I14" s="24">
        <f>J14+K14+L14+M14</f>
        <v>15155.6</v>
      </c>
      <c r="J14" s="24"/>
      <c r="K14" s="24"/>
      <c r="L14" s="24"/>
      <c r="M14" s="24">
        <v>15155.6</v>
      </c>
    </row>
    <row r="15" spans="1:13" ht="54">
      <c r="A15" s="18" t="s">
        <v>35</v>
      </c>
      <c r="B15" s="19" t="s">
        <v>30</v>
      </c>
      <c r="C15" s="20"/>
      <c r="D15" s="24">
        <f>E15+F15+G15+H15</f>
        <v>2219000</v>
      </c>
      <c r="E15" s="24"/>
      <c r="F15" s="24"/>
      <c r="G15" s="24"/>
      <c r="H15" s="24">
        <v>2219000</v>
      </c>
      <c r="I15" s="24">
        <f>J15+K15+L15+M15</f>
        <v>2019000</v>
      </c>
      <c r="J15" s="24"/>
      <c r="K15" s="24"/>
      <c r="L15" s="24"/>
      <c r="M15" s="24">
        <v>2019000</v>
      </c>
    </row>
    <row r="16" spans="1:13" ht="18">
      <c r="A16" s="18" t="s">
        <v>36</v>
      </c>
      <c r="B16" s="19" t="s">
        <v>31</v>
      </c>
      <c r="C16" s="20"/>
      <c r="D16" s="24">
        <f>E16+F16+G16+H16</f>
        <v>800000</v>
      </c>
      <c r="E16" s="24"/>
      <c r="F16" s="24"/>
      <c r="G16" s="24"/>
      <c r="H16" s="24">
        <v>800000</v>
      </c>
      <c r="I16" s="24">
        <f>J16+K16+L16+M16</f>
        <v>291186.81</v>
      </c>
      <c r="J16" s="24"/>
      <c r="K16" s="24"/>
      <c r="L16" s="24"/>
      <c r="M16" s="24">
        <v>291186.81</v>
      </c>
    </row>
    <row r="17" spans="1:13" ht="36">
      <c r="A17" s="18" t="s">
        <v>37</v>
      </c>
      <c r="B17" s="19" t="s">
        <v>32</v>
      </c>
      <c r="C17" s="20"/>
      <c r="D17" s="24">
        <f>E17+F17+G17+H17</f>
        <v>0</v>
      </c>
      <c r="E17" s="24"/>
      <c r="F17" s="24"/>
      <c r="G17" s="24"/>
      <c r="H17" s="24"/>
      <c r="I17" s="24"/>
      <c r="J17" s="24"/>
      <c r="K17" s="24"/>
      <c r="L17" s="24"/>
      <c r="M17" s="24"/>
    </row>
    <row r="18" spans="1:13" ht="69">
      <c r="A18" s="18" t="s">
        <v>44</v>
      </c>
      <c r="B18" s="16" t="s">
        <v>38</v>
      </c>
      <c r="C18" s="20"/>
      <c r="D18" s="23">
        <f>D19+D20+D21+D22+D23</f>
        <v>25732096.709999997</v>
      </c>
      <c r="E18" s="23">
        <f aca="true" t="shared" si="2" ref="E18:M18">E19+E20+E21+E22+E23</f>
        <v>0</v>
      </c>
      <c r="F18" s="23">
        <f t="shared" si="2"/>
        <v>6699100</v>
      </c>
      <c r="G18" s="23">
        <f t="shared" si="2"/>
        <v>0</v>
      </c>
      <c r="H18" s="23">
        <f t="shared" si="2"/>
        <v>19032996.71</v>
      </c>
      <c r="I18" s="23">
        <f t="shared" si="2"/>
        <v>25732096.709999997</v>
      </c>
      <c r="J18" s="23">
        <f t="shared" si="2"/>
        <v>0</v>
      </c>
      <c r="K18" s="23">
        <f t="shared" si="2"/>
        <v>6699100</v>
      </c>
      <c r="L18" s="23">
        <f t="shared" si="2"/>
        <v>0</v>
      </c>
      <c r="M18" s="23">
        <f t="shared" si="2"/>
        <v>19032996.71</v>
      </c>
    </row>
    <row r="19" spans="1:13" ht="54">
      <c r="A19" s="18" t="s">
        <v>45</v>
      </c>
      <c r="B19" s="19" t="s">
        <v>39</v>
      </c>
      <c r="C19" s="20"/>
      <c r="D19" s="24">
        <f aca="true" t="shared" si="3" ref="D19:D24">E19+F19+G19+H19</f>
        <v>7837132.6</v>
      </c>
      <c r="E19" s="24"/>
      <c r="F19" s="24"/>
      <c r="G19" s="24"/>
      <c r="H19" s="24">
        <v>7837132.6</v>
      </c>
      <c r="I19" s="24">
        <f aca="true" t="shared" si="4" ref="I19:I26">J19+K19+L19+M19</f>
        <v>7837132.6</v>
      </c>
      <c r="J19" s="24"/>
      <c r="K19" s="24"/>
      <c r="L19" s="24"/>
      <c r="M19" s="24">
        <v>7837132.6</v>
      </c>
    </row>
    <row r="20" spans="1:13" ht="54">
      <c r="A20" s="18" t="s">
        <v>46</v>
      </c>
      <c r="B20" s="19" t="s">
        <v>40</v>
      </c>
      <c r="C20" s="20"/>
      <c r="D20" s="24">
        <f t="shared" si="3"/>
        <v>2131339.76</v>
      </c>
      <c r="E20" s="24"/>
      <c r="F20" s="24"/>
      <c r="G20" s="24"/>
      <c r="H20" s="24">
        <v>2131339.76</v>
      </c>
      <c r="I20" s="24">
        <f t="shared" si="4"/>
        <v>2131339.76</v>
      </c>
      <c r="J20" s="24"/>
      <c r="K20" s="24"/>
      <c r="L20" s="24"/>
      <c r="M20" s="24">
        <v>2131339.76</v>
      </c>
    </row>
    <row r="21" spans="1:13" ht="18">
      <c r="A21" s="18" t="s">
        <v>47</v>
      </c>
      <c r="B21" s="19" t="s">
        <v>41</v>
      </c>
      <c r="C21" s="20"/>
      <c r="D21" s="24">
        <f t="shared" si="3"/>
        <v>5118390.58</v>
      </c>
      <c r="E21" s="24"/>
      <c r="F21" s="24"/>
      <c r="G21" s="24"/>
      <c r="H21" s="24">
        <v>5118390.58</v>
      </c>
      <c r="I21" s="24">
        <f t="shared" si="4"/>
        <v>5118390.58</v>
      </c>
      <c r="J21" s="24"/>
      <c r="K21" s="24"/>
      <c r="L21" s="24"/>
      <c r="M21" s="24">
        <v>5118390.58</v>
      </c>
    </row>
    <row r="22" spans="1:13" ht="72">
      <c r="A22" s="18" t="s">
        <v>48</v>
      </c>
      <c r="B22" s="19" t="s">
        <v>42</v>
      </c>
      <c r="C22" s="20" t="s">
        <v>87</v>
      </c>
      <c r="D22" s="24">
        <f t="shared" si="3"/>
        <v>6984341.25</v>
      </c>
      <c r="E22" s="24"/>
      <c r="F22" s="24">
        <v>6699100</v>
      </c>
      <c r="G22" s="24"/>
      <c r="H22" s="24">
        <v>285241.25</v>
      </c>
      <c r="I22" s="24">
        <f t="shared" si="4"/>
        <v>6984341.25</v>
      </c>
      <c r="J22" s="24"/>
      <c r="K22" s="24">
        <v>6699100</v>
      </c>
      <c r="L22" s="24"/>
      <c r="M22" s="24">
        <v>285241.25</v>
      </c>
    </row>
    <row r="23" spans="1:13" ht="54">
      <c r="A23" s="18" t="s">
        <v>49</v>
      </c>
      <c r="B23" s="19" t="s">
        <v>43</v>
      </c>
      <c r="C23" s="20"/>
      <c r="D23" s="24">
        <f>E23+F23+G23+H23</f>
        <v>3660892.52</v>
      </c>
      <c r="E23" s="24"/>
      <c r="F23" s="24"/>
      <c r="G23" s="24"/>
      <c r="H23" s="24">
        <v>3660892.52</v>
      </c>
      <c r="I23" s="24">
        <f t="shared" si="4"/>
        <v>3660892.52</v>
      </c>
      <c r="J23" s="24"/>
      <c r="K23" s="24"/>
      <c r="L23" s="24"/>
      <c r="M23" s="24">
        <v>3660892.52</v>
      </c>
    </row>
    <row r="24" spans="1:13" ht="87">
      <c r="A24" s="18" t="s">
        <v>51</v>
      </c>
      <c r="B24" s="16" t="s">
        <v>50</v>
      </c>
      <c r="C24" s="20"/>
      <c r="D24" s="23">
        <f t="shared" si="3"/>
        <v>916558.04</v>
      </c>
      <c r="E24" s="23"/>
      <c r="F24" s="23"/>
      <c r="G24" s="23"/>
      <c r="H24" s="23">
        <v>916558.04</v>
      </c>
      <c r="I24" s="23">
        <f t="shared" si="4"/>
        <v>916558.04</v>
      </c>
      <c r="J24" s="23"/>
      <c r="K24" s="23"/>
      <c r="L24" s="23"/>
      <c r="M24" s="23">
        <v>916558.04</v>
      </c>
    </row>
    <row r="25" spans="1:13" ht="102.75" customHeight="1">
      <c r="A25" s="18" t="s">
        <v>58</v>
      </c>
      <c r="B25" s="16" t="s">
        <v>52</v>
      </c>
      <c r="C25" s="20"/>
      <c r="D25" s="23">
        <f>D26</f>
        <v>26510</v>
      </c>
      <c r="E25" s="23"/>
      <c r="F25" s="23"/>
      <c r="G25" s="23"/>
      <c r="H25" s="23">
        <f>H26</f>
        <v>26510</v>
      </c>
      <c r="I25" s="23">
        <f t="shared" si="4"/>
        <v>26510</v>
      </c>
      <c r="J25" s="23"/>
      <c r="K25" s="23"/>
      <c r="L25" s="23"/>
      <c r="M25" s="23">
        <f>M26</f>
        <v>26510</v>
      </c>
    </row>
    <row r="26" spans="1:13" ht="36">
      <c r="A26" s="18"/>
      <c r="B26" s="19" t="s">
        <v>53</v>
      </c>
      <c r="C26" s="20"/>
      <c r="D26" s="24">
        <f aca="true" t="shared" si="5" ref="D26:D35">E26+F26+G26+H26</f>
        <v>26510</v>
      </c>
      <c r="E26" s="24"/>
      <c r="F26" s="24"/>
      <c r="G26" s="24"/>
      <c r="H26" s="24">
        <v>26510</v>
      </c>
      <c r="I26" s="23">
        <f t="shared" si="4"/>
        <v>26510</v>
      </c>
      <c r="J26" s="24"/>
      <c r="K26" s="24"/>
      <c r="L26" s="24"/>
      <c r="M26" s="24">
        <v>26510</v>
      </c>
    </row>
    <row r="27" spans="1:13" ht="69">
      <c r="A27" s="18" t="s">
        <v>59</v>
      </c>
      <c r="B27" s="16" t="s">
        <v>54</v>
      </c>
      <c r="C27" s="20"/>
      <c r="D27" s="23">
        <f t="shared" si="5"/>
        <v>283898.57</v>
      </c>
      <c r="E27" s="23"/>
      <c r="F27" s="23"/>
      <c r="G27" s="23"/>
      <c r="H27" s="23">
        <v>283898.57</v>
      </c>
      <c r="I27" s="23">
        <f aca="true" t="shared" si="6" ref="I27:I32">J27+K27+L27+M27</f>
        <v>283898.57</v>
      </c>
      <c r="J27" s="23"/>
      <c r="K27" s="23"/>
      <c r="L27" s="23"/>
      <c r="M27" s="23">
        <v>283898.57</v>
      </c>
    </row>
    <row r="28" spans="1:13" ht="104.25">
      <c r="A28" s="18" t="s">
        <v>60</v>
      </c>
      <c r="B28" s="16" t="s">
        <v>55</v>
      </c>
      <c r="C28" s="20"/>
      <c r="D28" s="23">
        <f t="shared" si="5"/>
        <v>5334234.95</v>
      </c>
      <c r="E28" s="23"/>
      <c r="F28" s="23"/>
      <c r="G28" s="23"/>
      <c r="H28" s="23">
        <f>H29+H30</f>
        <v>5334234.95</v>
      </c>
      <c r="I28" s="23">
        <f t="shared" si="6"/>
        <v>5334234.95</v>
      </c>
      <c r="J28" s="23"/>
      <c r="K28" s="23"/>
      <c r="L28" s="23"/>
      <c r="M28" s="23">
        <f>M29+M30</f>
        <v>5334234.95</v>
      </c>
    </row>
    <row r="29" spans="1:13" ht="72">
      <c r="A29" s="18" t="s">
        <v>61</v>
      </c>
      <c r="B29" s="19" t="s">
        <v>56</v>
      </c>
      <c r="C29" s="20"/>
      <c r="D29" s="24">
        <f t="shared" si="5"/>
        <v>178890</v>
      </c>
      <c r="E29" s="24"/>
      <c r="F29" s="24"/>
      <c r="G29" s="24"/>
      <c r="H29" s="24">
        <v>178890</v>
      </c>
      <c r="I29" s="24">
        <f>J29+K29+L29+M29</f>
        <v>178890</v>
      </c>
      <c r="J29" s="24"/>
      <c r="K29" s="24"/>
      <c r="L29" s="24"/>
      <c r="M29" s="24">
        <v>178890</v>
      </c>
    </row>
    <row r="30" spans="1:13" ht="36">
      <c r="A30" s="18" t="s">
        <v>62</v>
      </c>
      <c r="B30" s="19" t="s">
        <v>57</v>
      </c>
      <c r="C30" s="20"/>
      <c r="D30" s="24">
        <f t="shared" si="5"/>
        <v>5155344.95</v>
      </c>
      <c r="E30" s="24"/>
      <c r="F30" s="24"/>
      <c r="G30" s="24"/>
      <c r="H30" s="24">
        <v>5155344.95</v>
      </c>
      <c r="I30" s="24">
        <f t="shared" si="6"/>
        <v>5155344.95</v>
      </c>
      <c r="J30" s="24"/>
      <c r="K30" s="24"/>
      <c r="L30" s="24"/>
      <c r="M30" s="24">
        <v>5155344.95</v>
      </c>
    </row>
    <row r="31" spans="1:13" ht="87">
      <c r="A31" s="18" t="s">
        <v>68</v>
      </c>
      <c r="B31" s="16" t="s">
        <v>63</v>
      </c>
      <c r="C31" s="20"/>
      <c r="D31" s="23">
        <f t="shared" si="5"/>
        <v>37987019.15</v>
      </c>
      <c r="E31" s="23"/>
      <c r="F31" s="23"/>
      <c r="G31" s="23"/>
      <c r="H31" s="23">
        <v>37987019.15</v>
      </c>
      <c r="I31" s="23">
        <f t="shared" si="6"/>
        <v>33491585.68</v>
      </c>
      <c r="J31" s="23"/>
      <c r="K31" s="23"/>
      <c r="L31" s="23"/>
      <c r="M31" s="23">
        <v>33491585.68</v>
      </c>
    </row>
    <row r="32" spans="1:13" ht="69">
      <c r="A32" s="18" t="s">
        <v>69</v>
      </c>
      <c r="B32" s="16" t="s">
        <v>64</v>
      </c>
      <c r="C32" s="20"/>
      <c r="D32" s="23">
        <f t="shared" si="5"/>
        <v>1452336.38</v>
      </c>
      <c r="E32" s="23"/>
      <c r="F32" s="23"/>
      <c r="G32" s="23"/>
      <c r="H32" s="23">
        <v>1452336.38</v>
      </c>
      <c r="I32" s="23">
        <f t="shared" si="6"/>
        <v>1452336.38</v>
      </c>
      <c r="J32" s="23"/>
      <c r="K32" s="23"/>
      <c r="L32" s="23"/>
      <c r="M32" s="23">
        <v>1452336.38</v>
      </c>
    </row>
    <row r="33" spans="1:13" ht="121.5">
      <c r="A33" s="18" t="s">
        <v>70</v>
      </c>
      <c r="B33" s="16" t="s">
        <v>65</v>
      </c>
      <c r="C33" s="16"/>
      <c r="D33" s="23">
        <f t="shared" si="5"/>
        <v>282278.82</v>
      </c>
      <c r="E33" s="23"/>
      <c r="F33" s="23"/>
      <c r="G33" s="23"/>
      <c r="H33" s="23">
        <f>H34+H35</f>
        <v>282278.82</v>
      </c>
      <c r="I33" s="23">
        <f>I34+I35</f>
        <v>282278.82</v>
      </c>
      <c r="J33" s="23"/>
      <c r="K33" s="23"/>
      <c r="L33" s="23"/>
      <c r="M33" s="23">
        <f>M34+M35</f>
        <v>282278.82</v>
      </c>
    </row>
    <row r="34" spans="1:13" ht="36">
      <c r="A34" s="18" t="s">
        <v>71</v>
      </c>
      <c r="B34" s="19" t="s">
        <v>66</v>
      </c>
      <c r="C34" s="20"/>
      <c r="D34" s="23">
        <f t="shared" si="5"/>
        <v>221873.42</v>
      </c>
      <c r="E34" s="24"/>
      <c r="F34" s="24"/>
      <c r="G34" s="24"/>
      <c r="H34" s="24">
        <v>221873.42</v>
      </c>
      <c r="I34" s="24">
        <f aca="true" t="shared" si="7" ref="I34:I39">J34+K34+L34+M34</f>
        <v>221873.42</v>
      </c>
      <c r="J34" s="24"/>
      <c r="K34" s="24"/>
      <c r="L34" s="24"/>
      <c r="M34" s="24">
        <v>221873.42</v>
      </c>
    </row>
    <row r="35" spans="1:13" ht="54">
      <c r="A35" s="18" t="s">
        <v>72</v>
      </c>
      <c r="B35" s="19" t="s">
        <v>67</v>
      </c>
      <c r="C35" s="20"/>
      <c r="D35" s="23">
        <f t="shared" si="5"/>
        <v>60405.4</v>
      </c>
      <c r="E35" s="24"/>
      <c r="F35" s="24"/>
      <c r="G35" s="24"/>
      <c r="H35" s="24">
        <v>60405.4</v>
      </c>
      <c r="I35" s="24">
        <f t="shared" si="7"/>
        <v>60405.4</v>
      </c>
      <c r="J35" s="24"/>
      <c r="K35" s="24"/>
      <c r="L35" s="24"/>
      <c r="M35" s="24">
        <v>60405.4</v>
      </c>
    </row>
    <row r="36" spans="1:13" ht="87">
      <c r="A36" s="18" t="s">
        <v>77</v>
      </c>
      <c r="B36" s="16" t="s">
        <v>73</v>
      </c>
      <c r="C36" s="20"/>
      <c r="D36" s="23">
        <f>E36+F36+G36+H36</f>
        <v>16361853.05</v>
      </c>
      <c r="E36" s="23">
        <f>E37+E38</f>
        <v>7744200</v>
      </c>
      <c r="F36" s="23">
        <f>F37+F38</f>
        <v>4951200</v>
      </c>
      <c r="G36" s="23">
        <f>G37+G38</f>
        <v>0</v>
      </c>
      <c r="H36" s="23">
        <f>H37+H38</f>
        <v>3666453.05</v>
      </c>
      <c r="I36" s="23">
        <f t="shared" si="7"/>
        <v>16361853.05</v>
      </c>
      <c r="J36" s="23">
        <f>J37+J38</f>
        <v>7744200</v>
      </c>
      <c r="K36" s="23">
        <f>K37+K38</f>
        <v>4951200</v>
      </c>
      <c r="L36" s="23">
        <f>L37+L38</f>
        <v>0</v>
      </c>
      <c r="M36" s="23">
        <f>M37+M38</f>
        <v>3666453.05</v>
      </c>
    </row>
    <row r="37" spans="1:13" ht="18">
      <c r="A37" s="18" t="s">
        <v>78</v>
      </c>
      <c r="B37" s="19" t="s">
        <v>74</v>
      </c>
      <c r="C37" s="20"/>
      <c r="D37" s="24">
        <f>E37+F37+G37+H37</f>
        <v>1691421</v>
      </c>
      <c r="E37" s="24"/>
      <c r="F37" s="24"/>
      <c r="G37" s="24"/>
      <c r="H37" s="24">
        <v>1691421</v>
      </c>
      <c r="I37" s="24">
        <f t="shared" si="7"/>
        <v>1691421</v>
      </c>
      <c r="J37" s="24"/>
      <c r="K37" s="24"/>
      <c r="L37" s="24"/>
      <c r="M37" s="24">
        <v>1691421</v>
      </c>
    </row>
    <row r="38" spans="1:13" ht="90">
      <c r="A38" s="18" t="s">
        <v>96</v>
      </c>
      <c r="B38" s="19" t="s">
        <v>97</v>
      </c>
      <c r="C38" s="20"/>
      <c r="D38" s="24">
        <f>E38+F38+G38+H38</f>
        <v>14670432.05</v>
      </c>
      <c r="E38" s="24">
        <v>7744200</v>
      </c>
      <c r="F38" s="24">
        <v>4951200</v>
      </c>
      <c r="G38" s="24"/>
      <c r="H38" s="24">
        <v>1975032.05</v>
      </c>
      <c r="I38" s="24">
        <f t="shared" si="7"/>
        <v>14670432.05</v>
      </c>
      <c r="J38" s="24">
        <v>7744200</v>
      </c>
      <c r="K38" s="24">
        <v>4951200</v>
      </c>
      <c r="L38" s="24"/>
      <c r="M38" s="24">
        <v>1975032.05</v>
      </c>
    </row>
    <row r="39" spans="1:13" ht="69">
      <c r="A39" s="18" t="s">
        <v>79</v>
      </c>
      <c r="B39" s="16" t="s">
        <v>75</v>
      </c>
      <c r="C39" s="20"/>
      <c r="D39" s="23">
        <f>E39+F39+G39+H39</f>
        <v>539604</v>
      </c>
      <c r="E39" s="23"/>
      <c r="F39" s="23"/>
      <c r="G39" s="23"/>
      <c r="H39" s="23">
        <v>539604</v>
      </c>
      <c r="I39" s="23">
        <f t="shared" si="7"/>
        <v>527556.94</v>
      </c>
      <c r="J39" s="23"/>
      <c r="K39" s="23"/>
      <c r="L39" s="23"/>
      <c r="M39" s="23">
        <v>527556.94</v>
      </c>
    </row>
    <row r="40" spans="1:13" ht="121.5">
      <c r="A40" s="18" t="s">
        <v>80</v>
      </c>
      <c r="B40" s="16" t="s">
        <v>76</v>
      </c>
      <c r="C40" s="20"/>
      <c r="D40" s="23">
        <f>E40+F40+G40+H40</f>
        <v>104300</v>
      </c>
      <c r="E40" s="23"/>
      <c r="F40" s="23"/>
      <c r="G40" s="23"/>
      <c r="H40" s="23">
        <v>104300</v>
      </c>
      <c r="I40" s="23"/>
      <c r="J40" s="23"/>
      <c r="K40" s="23"/>
      <c r="L40" s="23"/>
      <c r="M40" s="23"/>
    </row>
    <row r="41" spans="1:13" ht="18">
      <c r="A41" s="21"/>
      <c r="B41" s="19"/>
      <c r="C41" s="20"/>
      <c r="D41" s="24"/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>
      <c r="A42" s="32" t="s">
        <v>2</v>
      </c>
      <c r="B42" s="33"/>
      <c r="C42" s="22"/>
      <c r="D42" s="24">
        <f>D6+D9+D13+D18+D24+D25+D27+D28+D31+D32+D33+D36+D39+D40</f>
        <v>112419935.37999998</v>
      </c>
      <c r="E42" s="24">
        <v>7744200</v>
      </c>
      <c r="F42" s="24">
        <f>F9+F18+F33+F36</f>
        <v>13266100</v>
      </c>
      <c r="G42" s="24"/>
      <c r="H42" s="24">
        <f aca="true" t="shared" si="8" ref="H42:M42">H6+H9+H13+H18+H24+H25+H27+H28+H31+H32+H33+H36+H39+H40</f>
        <v>91409635.37999998</v>
      </c>
      <c r="I42" s="24">
        <f t="shared" si="8"/>
        <v>105473320.21</v>
      </c>
      <c r="J42" s="24">
        <f t="shared" si="8"/>
        <v>7744200</v>
      </c>
      <c r="K42" s="24">
        <f t="shared" si="8"/>
        <v>13164181</v>
      </c>
      <c r="L42" s="24">
        <f t="shared" si="8"/>
        <v>0</v>
      </c>
      <c r="M42" s="24">
        <f t="shared" si="8"/>
        <v>84564939.21</v>
      </c>
    </row>
    <row r="43" spans="1:13" ht="15">
      <c r="A43" s="32" t="s">
        <v>11</v>
      </c>
      <c r="B43" s="33"/>
      <c r="C43" s="22"/>
      <c r="D43" s="24">
        <v>13284600</v>
      </c>
      <c r="E43" s="24"/>
      <c r="F43" s="24"/>
      <c r="G43" s="24"/>
      <c r="H43" s="24">
        <v>13284600</v>
      </c>
      <c r="I43" s="24">
        <f>J43+K43+L43+M43</f>
        <v>13202904.4</v>
      </c>
      <c r="J43" s="24"/>
      <c r="K43" s="24"/>
      <c r="L43" s="24"/>
      <c r="M43" s="24">
        <v>13202904.4</v>
      </c>
    </row>
    <row r="44" spans="1:13" ht="15">
      <c r="A44" s="32" t="s">
        <v>3</v>
      </c>
      <c r="B44" s="33"/>
      <c r="C44" s="22"/>
      <c r="D44" s="24">
        <f>D42+D43</f>
        <v>125704535.37999998</v>
      </c>
      <c r="E44" s="24">
        <v>7744200</v>
      </c>
      <c r="F44" s="24">
        <v>12934100</v>
      </c>
      <c r="G44" s="24"/>
      <c r="H44" s="24">
        <f>H43+H42</f>
        <v>104694235.37999998</v>
      </c>
      <c r="I44" s="24">
        <f>K44+M44+J44</f>
        <v>118676224.61</v>
      </c>
      <c r="J44" s="24">
        <f>J42+J43</f>
        <v>7744200</v>
      </c>
      <c r="K44" s="24">
        <f>K42+K43</f>
        <v>13164181</v>
      </c>
      <c r="L44" s="24"/>
      <c r="M44" s="24">
        <f>M42+M43</f>
        <v>97767843.61</v>
      </c>
    </row>
    <row r="45" spans="1:13" ht="36" customHeight="1">
      <c r="A45" s="30" t="s">
        <v>14</v>
      </c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1:13" ht="15">
      <c r="A46" s="4"/>
      <c r="B46" s="4"/>
      <c r="C46" s="4"/>
      <c r="D46" s="5"/>
      <c r="E46" s="5"/>
      <c r="F46" s="5"/>
      <c r="G46" s="5"/>
      <c r="H46" s="5"/>
      <c r="I46" s="5"/>
      <c r="J46" s="5"/>
      <c r="K46" s="5"/>
      <c r="L46" s="5"/>
      <c r="M46" s="5"/>
    </row>
    <row r="48" ht="18">
      <c r="A48" s="3"/>
    </row>
    <row r="51" ht="18">
      <c r="A51" s="3"/>
    </row>
  </sheetData>
  <sheetProtection/>
  <mergeCells count="10">
    <mergeCell ref="A44:B44"/>
    <mergeCell ref="A1:M1"/>
    <mergeCell ref="C3:C4"/>
    <mergeCell ref="A45:M45"/>
    <mergeCell ref="A3:A4"/>
    <mergeCell ref="B3:B4"/>
    <mergeCell ref="D3:H3"/>
    <mergeCell ref="I3:M3"/>
    <mergeCell ref="A42:B42"/>
    <mergeCell ref="A43:B4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4" r:id="rId1"/>
  <rowBreaks count="1" manualBreakCount="1">
    <brk id="2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2018-01-25T05:40:13Z</cp:lastPrinted>
  <dcterms:created xsi:type="dcterms:W3CDTF">2006-09-28T05:33:49Z</dcterms:created>
  <dcterms:modified xsi:type="dcterms:W3CDTF">2018-04-02T11:34:37Z</dcterms:modified>
  <cp:category/>
  <cp:version/>
  <cp:contentType/>
  <cp:contentStatus/>
</cp:coreProperties>
</file>